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nv1\Desktop\"/>
    </mc:Choice>
  </mc:AlternateContent>
  <xr:revisionPtr revIDLastSave="0" documentId="13_ncr:1_{F2DAD203-FEED-4D82-BD75-9D6B4BA3C9C6}" xr6:coauthVersionLast="45" xr6:coauthVersionMax="45" xr10:uidLastSave="{00000000-0000-0000-0000-000000000000}"/>
  <bookViews>
    <workbookView xWindow="-120" yWindow="-120" windowWidth="29040" windowHeight="17790" tabRatio="329" xr2:uid="{00000000-000D-0000-FFFF-FFFF00000000}"/>
  </bookViews>
  <sheets>
    <sheet name="Tableau d'aide détermination" sheetId="6" r:id="rId1"/>
    <sheet name="Traduction" sheetId="4" state="hidden" r:id="rId2"/>
  </sheets>
  <externalReferences>
    <externalReference r:id="rId3"/>
  </externalReferences>
  <definedNames>
    <definedName name="Accu">Traduction!$F$5:$F$7</definedName>
    <definedName name="CAB">Traduction!$J$43:$J$43</definedName>
    <definedName name="Cable">Traduction!$F$14:$F$16</definedName>
    <definedName name="Données_langue">Traduction!$G$1:$I$1</definedName>
    <definedName name="entrainement">[1]Traduction!$F$20:$F$22</definedName>
    <definedName name="FLEXMOVE">Traduction!$G$48:$G$54</definedName>
    <definedName name="FLEXTOO">Traduction!$H$48:$H$53</definedName>
    <definedName name="Guide">Traduction!$F$11:$F$13</definedName>
    <definedName name="hauteur_guidage">Traduction!$F$33:$F$35</definedName>
    <definedName name="Langue">#REF!</definedName>
    <definedName name="Langue2">'Tableau d''aide détermination'!$S$2</definedName>
    <definedName name="Moteur">Traduction!$F$2:$F$4</definedName>
    <definedName name="Orientation_moteur">Traduction!$F$25:$F$29</definedName>
    <definedName name="Pieds">Traduction!$F$8:$F$10</definedName>
    <definedName name="Position_entrainement">Traduction!$F$41:$F$43</definedName>
    <definedName name="Position_moteur">Traduction!$F$25:$F$29</definedName>
    <definedName name="Print_Area" localSheetId="0">'Tableau d''aide détermination'!$A$3:$S$21</definedName>
    <definedName name="ROBUR">Traduction!$I$48:$I$54</definedName>
    <definedName name="type_chaine">Traduction!$F$17:$F$24</definedName>
    <definedName name="Type_de_convoyeur">#REF!</definedName>
    <definedName name="type_guidage">Traduction!$F$30:$F$32</definedName>
    <definedName name="type_pied">Traduction!$F$36:$F$40</definedName>
    <definedName name="Typeconvoyeur">Traduction!$F$48:$F$52</definedName>
  </definedNames>
  <calcPr calcId="181029"/>
  <customWorkbookViews>
    <customWorkbookView name="gh" guid="{16911A9D-CB5A-454F-8D0E-53B50DED7C66}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6" l="1"/>
  <c r="B16" i="6" l="1"/>
  <c r="F15" i="4" l="1"/>
  <c r="F14" i="4"/>
  <c r="F12" i="4"/>
  <c r="F11" i="4"/>
  <c r="F8" i="4"/>
  <c r="F9" i="4"/>
  <c r="F6" i="4"/>
  <c r="F5" i="4"/>
  <c r="F17" i="4" l="1"/>
  <c r="F22" i="4"/>
  <c r="F23" i="4"/>
  <c r="N16" i="6" l="1"/>
  <c r="B15" i="6"/>
  <c r="H15" i="6" s="1"/>
  <c r="N15" i="6"/>
  <c r="H16" i="6"/>
  <c r="I15" i="6"/>
  <c r="S14" i="6"/>
  <c r="S11" i="6"/>
  <c r="S7" i="6"/>
  <c r="S6" i="6"/>
  <c r="S10" i="6"/>
  <c r="S9" i="6"/>
  <c r="N9" i="6"/>
  <c r="I9" i="6"/>
  <c r="B9" i="6"/>
  <c r="H9" i="6" s="1"/>
  <c r="A7" i="6"/>
  <c r="A9" i="6"/>
  <c r="A10" i="6"/>
  <c r="A11" i="6"/>
  <c r="A12" i="6"/>
  <c r="A13" i="6"/>
  <c r="A14" i="6"/>
  <c r="A15" i="6"/>
  <c r="A16" i="6"/>
  <c r="A6" i="6"/>
  <c r="S15" i="6" l="1"/>
  <c r="F41" i="4" l="1"/>
  <c r="F42" i="4"/>
  <c r="F2" i="4" l="1"/>
  <c r="F39" i="4"/>
  <c r="F38" i="4"/>
  <c r="F37" i="4"/>
  <c r="F36" i="4"/>
  <c r="F34" i="4"/>
  <c r="F33" i="4"/>
  <c r="F31" i="4"/>
  <c r="F30" i="4"/>
  <c r="F28" i="4"/>
  <c r="F27" i="4"/>
  <c r="F26" i="4"/>
  <c r="F25" i="4"/>
  <c r="F21" i="4"/>
  <c r="F20" i="4"/>
  <c r="F19" i="4"/>
  <c r="F18" i="4"/>
  <c r="F3" i="4"/>
</calcChain>
</file>

<file path=xl/sharedStrings.xml><?xml version="1.0" encoding="utf-8"?>
<sst xmlns="http://schemas.openxmlformats.org/spreadsheetml/2006/main" count="385" uniqueCount="315">
  <si>
    <t>Adresse :</t>
  </si>
  <si>
    <t>Nom du contact :</t>
  </si>
  <si>
    <t>Télephone :</t>
  </si>
  <si>
    <t>Code postal :</t>
  </si>
  <si>
    <t>Dimension produit 1 :</t>
  </si>
  <si>
    <t>Dimension produit 2 :</t>
  </si>
  <si>
    <t>Dimension produit 3 :</t>
  </si>
  <si>
    <t>Dimension produit 4 :</t>
  </si>
  <si>
    <t>Type de convoyeur :</t>
  </si>
  <si>
    <t>Environnement :</t>
  </si>
  <si>
    <t>Accumulation :</t>
  </si>
  <si>
    <t xml:space="preserve">Vitesse : </t>
  </si>
  <si>
    <t>Pas entre les produits :</t>
  </si>
  <si>
    <t xml:space="preserve">Tension : </t>
  </si>
  <si>
    <t>Fréquence :</t>
  </si>
  <si>
    <t>Largeur de passage mini :</t>
  </si>
  <si>
    <t>Largeur de passage maxi :</t>
  </si>
  <si>
    <t>Hauteur entrée :</t>
  </si>
  <si>
    <t>Hauteur sortie :</t>
  </si>
  <si>
    <t>Type de pied :</t>
  </si>
  <si>
    <t>Chemin de câble :</t>
  </si>
  <si>
    <t>Type de guidage :</t>
  </si>
  <si>
    <t>Commentaires :</t>
  </si>
  <si>
    <t>FLEXMOVE</t>
  </si>
  <si>
    <t>FLEXTOO</t>
  </si>
  <si>
    <t>ROBUR</t>
  </si>
  <si>
    <t>CAB</t>
  </si>
  <si>
    <t>F45 (45 mm)</t>
  </si>
  <si>
    <t>FK (45 mm)</t>
  </si>
  <si>
    <t>FS (65 mm)</t>
  </si>
  <si>
    <t>FM (85 mm)</t>
  </si>
  <si>
    <t>FC (105 mm)</t>
  </si>
  <si>
    <t>FL (150 mm)</t>
  </si>
  <si>
    <t>750 (227 mm)</t>
  </si>
  <si>
    <t>1200 (342 mm)</t>
  </si>
  <si>
    <t>1500 (418 mm)</t>
  </si>
  <si>
    <t>1800 (494 mm)</t>
  </si>
  <si>
    <t>2400 (647 mm)</t>
  </si>
  <si>
    <t>R1 (70 mm)</t>
  </si>
  <si>
    <t>R2TB (86 mm)</t>
  </si>
  <si>
    <t>R2 (86 mm)</t>
  </si>
  <si>
    <t>R3TB (118 mm)</t>
  </si>
  <si>
    <t>R3 (118 mm)</t>
  </si>
  <si>
    <t>R4 (190 mm)</t>
  </si>
  <si>
    <t>Typeconvoyeur</t>
  </si>
  <si>
    <t>CAB 6 (165 mm)</t>
  </si>
  <si>
    <t>CAB 9 (242 mm)</t>
  </si>
  <si>
    <t>CAB 12 (318 mm)</t>
  </si>
  <si>
    <t>CAB 15 (394 mm)</t>
  </si>
  <si>
    <t>CAB 18 (470 mm)</t>
  </si>
  <si>
    <t>CAB 21 (546 mm)</t>
  </si>
  <si>
    <t>CAB 24 (623 mm)</t>
  </si>
  <si>
    <t>Largeur de chaine ou de tapis :</t>
  </si>
  <si>
    <t>Produits à transporter :</t>
  </si>
  <si>
    <t>Poids unitaire produit 1 :</t>
  </si>
  <si>
    <t>Poids unitaire produit 2 :</t>
  </si>
  <si>
    <t>Poids unitaire produit 3 :</t>
  </si>
  <si>
    <t>Poids unitaire produit 4 :</t>
  </si>
  <si>
    <t>Comments :</t>
  </si>
  <si>
    <t>Output height :</t>
  </si>
  <si>
    <t>Input height :</t>
  </si>
  <si>
    <t>Cable path :</t>
  </si>
  <si>
    <t>Type of feet :</t>
  </si>
  <si>
    <t>Maximum passage width :</t>
  </si>
  <si>
    <t>Minimum passage width :</t>
  </si>
  <si>
    <t>Type of side guide :</t>
  </si>
  <si>
    <t>Voltage :</t>
  </si>
  <si>
    <t>Norm :</t>
  </si>
  <si>
    <t>Speed :</t>
  </si>
  <si>
    <t>Chain/belt :</t>
  </si>
  <si>
    <t>Chain or belt width :</t>
  </si>
  <si>
    <t>Type of conveyor :</t>
  </si>
  <si>
    <t>Pitch between products :</t>
  </si>
  <si>
    <t>Environment :</t>
  </si>
  <si>
    <t>Products to convey :</t>
  </si>
  <si>
    <t>Phone number :</t>
  </si>
  <si>
    <t>Contact Name :</t>
  </si>
  <si>
    <t>Zip code :</t>
  </si>
  <si>
    <t>Adress :</t>
  </si>
  <si>
    <t>Bitte senden Sie uns eine Zeichnung mit den Maßen des Förderers oder mit den gewünschten Abmessungen.</t>
  </si>
  <si>
    <t>Kommentare :</t>
  </si>
  <si>
    <t>Höhe am Auslauf :</t>
  </si>
  <si>
    <t>Höhe am Einlauf :</t>
  </si>
  <si>
    <t>Kabelführung :</t>
  </si>
  <si>
    <t>Fußtyp :</t>
  </si>
  <si>
    <t>Durchgangsbreite max :</t>
  </si>
  <si>
    <t>Durchgangsbreite min :</t>
  </si>
  <si>
    <t>Führungstyp :</t>
  </si>
  <si>
    <t>Frequenz :</t>
  </si>
  <si>
    <t>Normen :</t>
  </si>
  <si>
    <t>Kette :</t>
  </si>
  <si>
    <t>Band oder Kettenbreite :</t>
  </si>
  <si>
    <t>Förderertyp :</t>
  </si>
  <si>
    <t>Steigung zwischen Produkte :</t>
  </si>
  <si>
    <t>Umgebung :</t>
  </si>
  <si>
    <t>Stückgewicht Produkt 4 :</t>
  </si>
  <si>
    <t>Abmessung Produkt 4 :</t>
  </si>
  <si>
    <t>Stückgewicht Produkt 3 :</t>
  </si>
  <si>
    <t>Abmessung Produkt 3 :</t>
  </si>
  <si>
    <t>Stückgewicht Produkt 2 :</t>
  </si>
  <si>
    <t>Abmessung Produkt 2 :</t>
  </si>
  <si>
    <t>Stückgewicht Produkt 1 :</t>
  </si>
  <si>
    <t>Abmessung Produkt 1 :</t>
  </si>
  <si>
    <t>Stau :</t>
  </si>
  <si>
    <t>Produkttyp :</t>
  </si>
  <si>
    <t>Zu transportierenden Produkten :</t>
  </si>
  <si>
    <t>Telefonnummer :</t>
  </si>
  <si>
    <t>Kontaktname :</t>
  </si>
  <si>
    <t>Postleitzahl :</t>
  </si>
  <si>
    <t>Fiche de détermination convoyeur</t>
  </si>
  <si>
    <t>Conveyor determination sheet</t>
  </si>
  <si>
    <t>Product's dimension 4 :</t>
  </si>
  <si>
    <t>Product's dimension 3 :</t>
  </si>
  <si>
    <t>Product's dimension 2 :</t>
  </si>
  <si>
    <t>Formblatt - Betimmung von Förderern</t>
  </si>
  <si>
    <t>Longueur</t>
  </si>
  <si>
    <t>largeur</t>
  </si>
  <si>
    <t>Hauteur</t>
  </si>
  <si>
    <t>Length</t>
  </si>
  <si>
    <t>Länge</t>
  </si>
  <si>
    <t>Breite</t>
  </si>
  <si>
    <t>Width</t>
  </si>
  <si>
    <t>Height</t>
  </si>
  <si>
    <t>Höhe</t>
  </si>
  <si>
    <t>NB : "Width" is the width between the side guides</t>
  </si>
  <si>
    <t>Anm. : "Breite" = Durchgang zwischen Führungen</t>
  </si>
  <si>
    <t>Product's dimension 1 :</t>
  </si>
  <si>
    <t>Inserts antiglisse</t>
  </si>
  <si>
    <t>Gauche horizontale</t>
  </si>
  <si>
    <t>Réglable</t>
  </si>
  <si>
    <t>Simple</t>
  </si>
  <si>
    <t>Tripode</t>
  </si>
  <si>
    <t>Non</t>
  </si>
  <si>
    <t>Oui</t>
  </si>
  <si>
    <t>Yes</t>
  </si>
  <si>
    <t>No</t>
  </si>
  <si>
    <t>Mit</t>
  </si>
  <si>
    <t>Ohne</t>
  </si>
  <si>
    <t>Taquets</t>
  </si>
  <si>
    <t>Galets</t>
  </si>
  <si>
    <t>Lamelles</t>
  </si>
  <si>
    <t>Cleated chain</t>
  </si>
  <si>
    <t>Friction top chain</t>
  </si>
  <si>
    <t>Roller top chain</t>
  </si>
  <si>
    <t>Flexible top chain</t>
  </si>
  <si>
    <t>Mitnehmerkette</t>
  </si>
  <si>
    <t>Antirutsch</t>
  </si>
  <si>
    <t>Rollenkette</t>
  </si>
  <si>
    <t>Lamellenkette</t>
  </si>
  <si>
    <t>Droite horizontale</t>
  </si>
  <si>
    <t>Droite verticale</t>
  </si>
  <si>
    <t>Gauche verticale</t>
  </si>
  <si>
    <t>Right-horizontal</t>
  </si>
  <si>
    <t>Left-horizontal</t>
  </si>
  <si>
    <t>Right-vertical</t>
  </si>
  <si>
    <t>Left-vertical</t>
  </si>
  <si>
    <t>rechts waagrecht</t>
  </si>
  <si>
    <t>links waagrecht</t>
  </si>
  <si>
    <t>rechts senkrecht</t>
  </si>
  <si>
    <t>links senkrecht</t>
  </si>
  <si>
    <t>Fixe</t>
  </si>
  <si>
    <t>Fixed</t>
  </si>
  <si>
    <t>Adjustable</t>
  </si>
  <si>
    <t>Double</t>
  </si>
  <si>
    <t>Bipode</t>
  </si>
  <si>
    <t>Embase carrée</t>
  </si>
  <si>
    <t>en H</t>
  </si>
  <si>
    <t>Bipod</t>
  </si>
  <si>
    <t>Tripod</t>
  </si>
  <si>
    <t>Square Feet</t>
  </si>
  <si>
    <t>H Shaped</t>
  </si>
  <si>
    <t>Zweipunkt-Fuß</t>
  </si>
  <si>
    <t>Dreipunkt-Fuß</t>
  </si>
  <si>
    <t>Quadratsockel</t>
  </si>
  <si>
    <t>"H" Sockel</t>
  </si>
  <si>
    <t>Fest</t>
  </si>
  <si>
    <t>Einstellbar</t>
  </si>
  <si>
    <t>Einfach</t>
  </si>
  <si>
    <t>Zweifach</t>
  </si>
  <si>
    <t>Nota : "Iargeur" est le passage entre guides</t>
  </si>
  <si>
    <t>Product's unit weight 1 :</t>
  </si>
  <si>
    <t>Product's unit weight 2 :</t>
  </si>
  <si>
    <t>Product's unit weight 3 :</t>
  </si>
  <si>
    <t>Product's unit weight 4 :</t>
  </si>
  <si>
    <t>Frequency :</t>
  </si>
  <si>
    <t>Français</t>
  </si>
  <si>
    <t>English</t>
  </si>
  <si>
    <t>Deutsch</t>
  </si>
  <si>
    <t>Merci de nous fournir un plan coté de votre convoyeur.</t>
  </si>
  <si>
    <t>e-mail :</t>
  </si>
  <si>
    <t>Norme :</t>
  </si>
  <si>
    <t>Please join the layout of your conveyor.</t>
  </si>
  <si>
    <t>Votre référence :</t>
  </si>
  <si>
    <t>Your reference :</t>
  </si>
  <si>
    <t>Ihre Referenz :</t>
  </si>
  <si>
    <t>Société :</t>
  </si>
  <si>
    <t>Firma :</t>
  </si>
  <si>
    <t>Company :</t>
  </si>
  <si>
    <t>Nature du produit :</t>
  </si>
  <si>
    <t>Type of product :</t>
  </si>
  <si>
    <t>Chaine/tapis :</t>
  </si>
  <si>
    <t>Standard plastique</t>
  </si>
  <si>
    <t>Plastic plain chain</t>
  </si>
  <si>
    <t>Standard Kunststoff</t>
  </si>
  <si>
    <t>Orientation du moteur :</t>
  </si>
  <si>
    <t>Motorausrichtung :</t>
  </si>
  <si>
    <t>Gearmotor orientation :</t>
  </si>
  <si>
    <t>Position du module d'entrainement :</t>
  </si>
  <si>
    <t>En bout</t>
  </si>
  <si>
    <t>Intermédiaire</t>
  </si>
  <si>
    <t>Intermediate</t>
  </si>
  <si>
    <t>Zwischen</t>
  </si>
  <si>
    <t>Ende</t>
  </si>
  <si>
    <t>End</t>
  </si>
  <si>
    <t>Position of the drive unit :</t>
  </si>
  <si>
    <t>Position der Antriebseinheit :</t>
  </si>
  <si>
    <t>Simple ou double guidage :</t>
  </si>
  <si>
    <t>Simple or double side guide :</t>
  </si>
  <si>
    <t>Einfache oder zweifach Führung :</t>
  </si>
  <si>
    <t>Side guide :</t>
  </si>
  <si>
    <t>Führung :</t>
  </si>
  <si>
    <t>Guidage latéral :</t>
  </si>
  <si>
    <t>Pieds :</t>
  </si>
  <si>
    <t>Feet :</t>
  </si>
  <si>
    <t>Füße :</t>
  </si>
  <si>
    <t>Gebriebemotor :</t>
  </si>
  <si>
    <t>Motoréducteur :</t>
  </si>
  <si>
    <t>Gearmotor :</t>
  </si>
  <si>
    <t>Convoyeur :</t>
  </si>
  <si>
    <t>Conveyor :</t>
  </si>
  <si>
    <t>Förderer :</t>
  </si>
  <si>
    <t>Geschwindigkeit :</t>
  </si>
  <si>
    <t>Spannung :</t>
  </si>
  <si>
    <t>Conveyor width</t>
  </si>
  <si>
    <t>Chain or belt width</t>
  </si>
  <si>
    <t>Chain or Belt</t>
  </si>
  <si>
    <t>Max chain tensile strength</t>
  </si>
  <si>
    <t>Max weight / product</t>
  </si>
  <si>
    <t>Max speed</t>
  </si>
  <si>
    <t>Conveyor length</t>
  </si>
  <si>
    <t>Price</t>
  </si>
  <si>
    <t>Work conditions</t>
  </si>
  <si>
    <t>Industry</t>
  </si>
  <si>
    <t>Conveyor Determination Table</t>
  </si>
  <si>
    <t>POM or PP belt</t>
  </si>
  <si>
    <t>according to width</t>
  </si>
  <si>
    <t>variable</t>
  </si>
  <si>
    <t>Clean, dry</t>
  </si>
  <si>
    <t>POM chain</t>
  </si>
  <si>
    <t>POM or metallic chain (steel or stainless steel)</t>
  </si>
  <si>
    <t>POM belt (Kevlar reinforced wear parts)</t>
  </si>
  <si>
    <t>Oils - Temperature - Abrasive atmosphere (sugar, ceramic, dust, chips, ...)</t>
  </si>
  <si>
    <t>Automotive, mechanical, …</t>
  </si>
  <si>
    <t>Dust of cardboard</t>
  </si>
  <si>
    <t>Largeur convoyeur</t>
  </si>
  <si>
    <t>Largeur chaine ou tapis</t>
  </si>
  <si>
    <t>Chaine / Tapis</t>
  </si>
  <si>
    <t>Limite élastique chaine / tapis</t>
  </si>
  <si>
    <t>Poids maxi d'un
produit</t>
  </si>
  <si>
    <t>Vitesse maxi</t>
  </si>
  <si>
    <t>Complexité cinématique</t>
  </si>
  <si>
    <t>Prix</t>
  </si>
  <si>
    <t>Ambiance</t>
  </si>
  <si>
    <t>Industrie</t>
  </si>
  <si>
    <t>160 mm et &gt;</t>
  </si>
  <si>
    <t>152,4 mm et &gt;</t>
  </si>
  <si>
    <t>selon largeur</t>
  </si>
  <si>
    <t>Propre, sèche</t>
  </si>
  <si>
    <t>Chaine en POM</t>
  </si>
  <si>
    <t>Chaine en POM ou Chaine métallique (inox ou acier)</t>
  </si>
  <si>
    <t>Tapis en POM + talons d'usure renforcé en Kevlar</t>
  </si>
  <si>
    <t>Tapis POM ou PP</t>
  </si>
  <si>
    <t>Automobile, mécanique, industrie lourde</t>
  </si>
  <si>
    <t>Agroalimentaire (produits emballés et suremballés), Pharmacie, Cosmétique</t>
  </si>
  <si>
    <t>Huiles - Température - Ambiance abrasive (sucre, céramique, poussière, copeaux, …)</t>
  </si>
  <si>
    <t>Poussière de cartons</t>
  </si>
  <si>
    <t>FlexMove</t>
  </si>
  <si>
    <t>Robur</t>
  </si>
  <si>
    <t>FlexToo</t>
  </si>
  <si>
    <t>F45</t>
  </si>
  <si>
    <t>FK</t>
  </si>
  <si>
    <t>FS</t>
  </si>
  <si>
    <t>FM</t>
  </si>
  <si>
    <t>FC</t>
  </si>
  <si>
    <t>FL</t>
  </si>
  <si>
    <t>R1</t>
  </si>
  <si>
    <t>R2TB</t>
  </si>
  <si>
    <t>R2</t>
  </si>
  <si>
    <t>R3TB</t>
  </si>
  <si>
    <t>R3</t>
  </si>
  <si>
    <t>R4</t>
  </si>
  <si>
    <t>F2-750</t>
  </si>
  <si>
    <t>F2-1200</t>
  </si>
  <si>
    <t>F2-1500</t>
  </si>
  <si>
    <t>F2-1800</t>
  </si>
  <si>
    <t>F2-2400</t>
  </si>
  <si>
    <t>++++</t>
  </si>
  <si>
    <t>++</t>
  </si>
  <si>
    <t>+++</t>
  </si>
  <si>
    <t>+</t>
  </si>
  <si>
    <t>=</t>
  </si>
  <si>
    <t>160 mm and over</t>
  </si>
  <si>
    <t>152,4 mm and over</t>
  </si>
  <si>
    <t>Food industry (packaged and overpackaged products), Pharmaceutical, Cosmetic, …</t>
  </si>
  <si>
    <t>Acier (ROBUR)</t>
  </si>
  <si>
    <t>Inox (ROBUR)</t>
  </si>
  <si>
    <t>Stell (ROBUR)</t>
  </si>
  <si>
    <t>STAHL (ROBUR)</t>
  </si>
  <si>
    <t>EDEL STAHL (ROBUR)</t>
  </si>
  <si>
    <t>Structure convoyeur</t>
  </si>
  <si>
    <t>Aluminium</t>
  </si>
  <si>
    <t>Tableau de détermination convoyeur</t>
  </si>
  <si>
    <t>Agroalimentaire (produits emballés), Pharmacie, Cosmétique, …</t>
  </si>
  <si>
    <t>Food industry (packaged products),
Pharmaceutical, Cosmetics, …</t>
  </si>
  <si>
    <t>Choose your language  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</si>
</sst>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\ &quot;mm&quot;"/>
    <numFmt numFmtId="165" formatCode="General\ &quot;N&quot;"/>
    <numFmt numFmtId="166" formatCode="General\ &quot;m/min&quot;"/>
    <numFmt numFmtId="167" formatCode="General\ &quot;m&quot;"/>
    <numFmt numFmtId="168" formatCode="General\ &quot;kg&quot;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5" fontId="4" fillId="3" borderId="32" xfId="0" applyNumberFormat="1" applyFont="1" applyFill="1" applyBorder="1" applyAlignment="1">
      <alignment horizontal="center" vertical="center" wrapText="1"/>
    </xf>
    <xf numFmtId="166" fontId="4" fillId="3" borderId="32" xfId="0" applyNumberFormat="1" applyFont="1" applyFill="1" applyBorder="1" applyAlignment="1">
      <alignment horizontal="center" vertical="center" wrapText="1"/>
    </xf>
    <xf numFmtId="167" fontId="4" fillId="3" borderId="32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6" fillId="0" borderId="0" xfId="0" applyFont="1" applyAlignment="1">
      <alignment vertical="center" wrapText="1"/>
    </xf>
    <xf numFmtId="0" fontId="5" fillId="0" borderId="0" xfId="0" applyFont="1" applyAlignment="1" applyProtection="1">
      <alignment wrapText="1"/>
      <protection locked="0"/>
    </xf>
    <xf numFmtId="164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165" fontId="4" fillId="6" borderId="45" xfId="0" applyNumberFormat="1" applyFont="1" applyFill="1" applyBorder="1" applyAlignment="1">
      <alignment horizontal="center" vertical="center" wrapText="1"/>
    </xf>
    <xf numFmtId="165" fontId="4" fillId="4" borderId="46" xfId="0" applyNumberFormat="1" applyFont="1" applyFill="1" applyBorder="1" applyAlignment="1">
      <alignment horizontal="center" vertical="center" wrapText="1"/>
    </xf>
    <xf numFmtId="165" fontId="4" fillId="2" borderId="46" xfId="0" applyNumberFormat="1" applyFont="1" applyFill="1" applyBorder="1" applyAlignment="1">
      <alignment horizontal="center" vertical="center" wrapText="1"/>
    </xf>
    <xf numFmtId="165" fontId="4" fillId="2" borderId="47" xfId="0" applyNumberFormat="1" applyFont="1" applyFill="1" applyBorder="1" applyAlignment="1">
      <alignment horizontal="center" vertical="center" wrapText="1"/>
    </xf>
    <xf numFmtId="165" fontId="4" fillId="9" borderId="45" xfId="0" applyNumberFormat="1" applyFont="1" applyFill="1" applyBorder="1" applyAlignment="1">
      <alignment horizontal="center" vertical="center" wrapText="1"/>
    </xf>
    <xf numFmtId="165" fontId="4" fillId="9" borderId="46" xfId="0" applyNumberFormat="1" applyFont="1" applyFill="1" applyBorder="1" applyAlignment="1">
      <alignment horizontal="center" vertical="center" wrapText="1"/>
    </xf>
    <xf numFmtId="165" fontId="4" fillId="9" borderId="48" xfId="0" applyNumberFormat="1" applyFont="1" applyFill="1" applyBorder="1" applyAlignment="1">
      <alignment horizontal="center" vertical="center" wrapText="1"/>
    </xf>
    <xf numFmtId="165" fontId="4" fillId="9" borderId="49" xfId="0" applyNumberFormat="1" applyFont="1" applyFill="1" applyBorder="1" applyAlignment="1">
      <alignment horizontal="center" vertical="center" wrapText="1"/>
    </xf>
    <xf numFmtId="165" fontId="4" fillId="3" borderId="46" xfId="0" applyNumberFormat="1" applyFont="1" applyFill="1" applyBorder="1" applyAlignment="1">
      <alignment horizontal="center" vertical="center" wrapText="1"/>
    </xf>
    <xf numFmtId="165" fontId="4" fillId="3" borderId="48" xfId="0" applyNumberFormat="1" applyFont="1" applyFill="1" applyBorder="1" applyAlignment="1">
      <alignment horizontal="center" vertical="center" wrapText="1"/>
    </xf>
    <xf numFmtId="168" fontId="4" fillId="6" borderId="45" xfId="0" applyNumberFormat="1" applyFont="1" applyFill="1" applyBorder="1" applyAlignment="1">
      <alignment horizontal="center" vertical="center" wrapText="1"/>
    </xf>
    <xf numFmtId="168" fontId="4" fillId="4" borderId="46" xfId="0" applyNumberFormat="1" applyFont="1" applyFill="1" applyBorder="1" applyAlignment="1">
      <alignment horizontal="center" vertical="center" wrapText="1"/>
    </xf>
    <xf numFmtId="168" fontId="4" fillId="2" borderId="46" xfId="0" applyNumberFormat="1" applyFont="1" applyFill="1" applyBorder="1" applyAlignment="1">
      <alignment horizontal="center" vertical="center" wrapText="1"/>
    </xf>
    <xf numFmtId="168" fontId="4" fillId="2" borderId="47" xfId="0" applyNumberFormat="1" applyFont="1" applyFill="1" applyBorder="1" applyAlignment="1">
      <alignment horizontal="center" vertical="center" wrapText="1"/>
    </xf>
    <xf numFmtId="168" fontId="4" fillId="9" borderId="45" xfId="0" applyNumberFormat="1" applyFont="1" applyFill="1" applyBorder="1" applyAlignment="1">
      <alignment horizontal="center" vertical="center" wrapText="1"/>
    </xf>
    <xf numFmtId="168" fontId="4" fillId="9" borderId="46" xfId="0" applyNumberFormat="1" applyFont="1" applyFill="1" applyBorder="1" applyAlignment="1">
      <alignment horizontal="center" vertical="center" wrapText="1"/>
    </xf>
    <xf numFmtId="168" fontId="4" fillId="9" borderId="48" xfId="0" applyNumberFormat="1" applyFont="1" applyFill="1" applyBorder="1" applyAlignment="1">
      <alignment horizontal="center" vertical="center" wrapText="1"/>
    </xf>
    <xf numFmtId="168" fontId="4" fillId="9" borderId="49" xfId="0" applyNumberFormat="1" applyFont="1" applyFill="1" applyBorder="1" applyAlignment="1">
      <alignment horizontal="center" vertical="center" wrapText="1"/>
    </xf>
    <xf numFmtId="168" fontId="4" fillId="3" borderId="46" xfId="0" applyNumberFormat="1" applyFont="1" applyFill="1" applyBorder="1" applyAlignment="1">
      <alignment horizontal="center" vertical="center" wrapText="1"/>
    </xf>
    <xf numFmtId="168" fontId="4" fillId="3" borderId="48" xfId="0" applyNumberFormat="1" applyFont="1" applyFill="1" applyBorder="1" applyAlignment="1">
      <alignment horizontal="center" vertical="center" wrapText="1"/>
    </xf>
    <xf numFmtId="166" fontId="4" fillId="6" borderId="45" xfId="0" applyNumberFormat="1" applyFont="1" applyFill="1" applyBorder="1" applyAlignment="1">
      <alignment horizontal="center" vertical="center" wrapText="1"/>
    </xf>
    <xf numFmtId="166" fontId="4" fillId="9" borderId="46" xfId="0" applyNumberFormat="1" applyFont="1" applyFill="1" applyBorder="1" applyAlignment="1">
      <alignment horizontal="center" vertical="center" wrapText="1"/>
    </xf>
    <xf numFmtId="166" fontId="4" fillId="9" borderId="47" xfId="0" applyNumberFormat="1" applyFont="1" applyFill="1" applyBorder="1" applyAlignment="1">
      <alignment horizontal="center" vertical="center" wrapText="1"/>
    </xf>
    <xf numFmtId="166" fontId="4" fillId="4" borderId="45" xfId="0" applyNumberFormat="1" applyFont="1" applyFill="1" applyBorder="1" applyAlignment="1">
      <alignment horizontal="center" vertical="center" wrapText="1"/>
    </xf>
    <xf numFmtId="166" fontId="4" fillId="4" borderId="46" xfId="0" applyNumberFormat="1" applyFont="1" applyFill="1" applyBorder="1" applyAlignment="1">
      <alignment horizontal="center" vertical="center" wrapText="1"/>
    </xf>
    <xf numFmtId="166" fontId="4" fillId="2" borderId="46" xfId="0" applyNumberFormat="1" applyFont="1" applyFill="1" applyBorder="1" applyAlignment="1">
      <alignment horizontal="center" vertical="center" wrapText="1"/>
    </xf>
    <xf numFmtId="166" fontId="4" fillId="2" borderId="48" xfId="0" applyNumberFormat="1" applyFont="1" applyFill="1" applyBorder="1" applyAlignment="1">
      <alignment horizontal="center" vertical="center" wrapText="1"/>
    </xf>
    <xf numFmtId="166" fontId="4" fillId="3" borderId="49" xfId="0" applyNumberFormat="1" applyFont="1" applyFill="1" applyBorder="1" applyAlignment="1">
      <alignment horizontal="center" vertical="center" wrapText="1"/>
    </xf>
    <xf numFmtId="166" fontId="4" fillId="3" borderId="34" xfId="0" applyNumberFormat="1" applyFont="1" applyFill="1" applyBorder="1" applyAlignment="1">
      <alignment horizontal="center" vertical="center" wrapText="1"/>
    </xf>
    <xf numFmtId="167" fontId="4" fillId="6" borderId="45" xfId="0" applyNumberFormat="1" applyFont="1" applyFill="1" applyBorder="1" applyAlignment="1">
      <alignment horizontal="center" vertical="center" wrapText="1"/>
    </xf>
    <xf numFmtId="167" fontId="4" fillId="2" borderId="46" xfId="0" applyNumberFormat="1" applyFont="1" applyFill="1" applyBorder="1" applyAlignment="1">
      <alignment horizontal="center" vertical="center" wrapText="1"/>
    </xf>
    <xf numFmtId="167" fontId="4" fillId="2" borderId="47" xfId="0" applyNumberFormat="1" applyFont="1" applyFill="1" applyBorder="1" applyAlignment="1">
      <alignment horizontal="center" vertical="center" wrapText="1"/>
    </xf>
    <xf numFmtId="167" fontId="4" fillId="4" borderId="45" xfId="0" applyNumberFormat="1" applyFont="1" applyFill="1" applyBorder="1" applyAlignment="1">
      <alignment horizontal="center" vertical="center" wrapText="1"/>
    </xf>
    <xf numFmtId="167" fontId="4" fillId="4" borderId="46" xfId="0" applyNumberFormat="1" applyFont="1" applyFill="1" applyBorder="1" applyAlignment="1">
      <alignment horizontal="center" vertical="center" wrapText="1"/>
    </xf>
    <xf numFmtId="167" fontId="4" fillId="4" borderId="48" xfId="0" applyNumberFormat="1" applyFont="1" applyFill="1" applyBorder="1" applyAlignment="1">
      <alignment horizontal="center" vertical="center" wrapText="1"/>
    </xf>
    <xf numFmtId="167" fontId="4" fillId="9" borderId="49" xfId="0" applyNumberFormat="1" applyFont="1" applyFill="1" applyBorder="1" applyAlignment="1">
      <alignment horizontal="center" vertical="center" wrapText="1"/>
    </xf>
    <xf numFmtId="167" fontId="4" fillId="9" borderId="46" xfId="0" applyNumberFormat="1" applyFont="1" applyFill="1" applyBorder="1" applyAlignment="1">
      <alignment horizontal="center" vertical="center" wrapText="1"/>
    </xf>
    <xf numFmtId="167" fontId="4" fillId="9" borderId="34" xfId="0" applyNumberFormat="1" applyFont="1" applyFill="1" applyBorder="1" applyAlignment="1">
      <alignment horizontal="center" vertical="center" wrapText="1"/>
    </xf>
    <xf numFmtId="165" fontId="4" fillId="3" borderId="45" xfId="0" quotePrefix="1" applyNumberFormat="1" applyFont="1" applyFill="1" applyBorder="1" applyAlignment="1">
      <alignment horizontal="center" vertical="center" wrapText="1"/>
    </xf>
    <xf numFmtId="165" fontId="4" fillId="2" borderId="46" xfId="0" quotePrefix="1" applyNumberFormat="1" applyFont="1" applyFill="1" applyBorder="1" applyAlignment="1">
      <alignment horizontal="center" vertical="center" wrapText="1"/>
    </xf>
    <xf numFmtId="165" fontId="4" fillId="9" borderId="46" xfId="0" quotePrefix="1" applyNumberFormat="1" applyFont="1" applyFill="1" applyBorder="1" applyAlignment="1">
      <alignment horizontal="center" vertical="center" wrapText="1"/>
    </xf>
    <xf numFmtId="165" fontId="4" fillId="4" borderId="47" xfId="0" quotePrefix="1" applyNumberFormat="1" applyFont="1" applyFill="1" applyBorder="1" applyAlignment="1">
      <alignment horizontal="center" vertical="center" wrapText="1"/>
    </xf>
    <xf numFmtId="165" fontId="4" fillId="4" borderId="45" xfId="0" quotePrefix="1" applyNumberFormat="1" applyFont="1" applyFill="1" applyBorder="1" applyAlignment="1">
      <alignment horizontal="center" vertical="center" wrapText="1"/>
    </xf>
    <xf numFmtId="165" fontId="4" fillId="4" borderId="46" xfId="0" quotePrefix="1" applyNumberFormat="1" applyFont="1" applyFill="1" applyBorder="1" applyAlignment="1">
      <alignment horizontal="center" vertical="center" wrapText="1"/>
    </xf>
    <xf numFmtId="165" fontId="4" fillId="6" borderId="46" xfId="0" applyNumberFormat="1" applyFont="1" applyFill="1" applyBorder="1" applyAlignment="1">
      <alignment horizontal="center" vertical="center" wrapText="1"/>
    </xf>
    <xf numFmtId="165" fontId="4" fillId="6" borderId="48" xfId="0" quotePrefix="1" applyNumberFormat="1" applyFont="1" applyFill="1" applyBorder="1" applyAlignment="1">
      <alignment horizontal="center" vertical="center" wrapText="1"/>
    </xf>
    <xf numFmtId="165" fontId="4" fillId="4" borderId="49" xfId="0" quotePrefix="1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507137</xdr:colOff>
      <xdr:row>16</xdr:row>
      <xdr:rowOff>38261</xdr:rowOff>
    </xdr:from>
    <xdr:ext cx="3086100" cy="2044916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61360" y="7353091"/>
          <a:ext cx="3086100" cy="2044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28575</xdr:colOff>
      <xdr:row>16</xdr:row>
      <xdr:rowOff>31607</xdr:rowOff>
    </xdr:from>
    <xdr:ext cx="2200275" cy="1644472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63" t="17684" r="2380" b="599"/>
        <a:stretch/>
      </xdr:blipFill>
      <xdr:spPr bwMode="auto">
        <a:xfrm>
          <a:off x="9429750" y="6232382"/>
          <a:ext cx="2200275" cy="164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407912</xdr:colOff>
      <xdr:row>16</xdr:row>
      <xdr:rowOff>26100</xdr:rowOff>
    </xdr:from>
    <xdr:ext cx="3412111" cy="2054604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" t="611" r="22403" b="16328"/>
        <a:stretch/>
      </xdr:blipFill>
      <xdr:spPr>
        <a:xfrm>
          <a:off x="5623543" y="7340930"/>
          <a:ext cx="3412111" cy="2054604"/>
        </a:xfrm>
        <a:prstGeom prst="rect">
          <a:avLst/>
        </a:prstGeom>
      </xdr:spPr>
    </xdr:pic>
    <xdr:clientData/>
  </xdr:oneCellAnchor>
  <xdr:oneCellAnchor>
    <xdr:from>
      <xdr:col>16</xdr:col>
      <xdr:colOff>286740</xdr:colOff>
      <xdr:row>16</xdr:row>
      <xdr:rowOff>114300</xdr:rowOff>
    </xdr:from>
    <xdr:ext cx="2027834" cy="1590675"/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3890" y="6315075"/>
          <a:ext cx="2027834" cy="1590675"/>
        </a:xfrm>
        <a:prstGeom prst="rect">
          <a:avLst/>
        </a:prstGeom>
      </xdr:spPr>
    </xdr:pic>
    <xdr:clientData/>
  </xdr:oneCellAnchor>
  <xdr:twoCellAnchor editAs="oneCell">
    <xdr:from>
      <xdr:col>2</xdr:col>
      <xdr:colOff>86510</xdr:colOff>
      <xdr:row>0</xdr:row>
      <xdr:rowOff>167641</xdr:rowOff>
    </xdr:from>
    <xdr:to>
      <xdr:col>4</xdr:col>
      <xdr:colOff>98267</xdr:colOff>
      <xdr:row>1</xdr:row>
      <xdr:rowOff>110401</xdr:rowOff>
    </xdr:to>
    <xdr:pic>
      <xdr:nvPicPr>
        <xdr:cNvPr id="6" name="Image 5" descr="FABER logo.png">
          <a:extLst>
            <a:ext uri="{FF2B5EF4-FFF2-40B4-BE49-F238E27FC236}">
              <a16:creationId xmlns:a16="http://schemas.microsoft.com/office/drawing/2014/main" id="{03CAB074-8287-4500-A8C9-7358BCE8E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834301" y="167641"/>
          <a:ext cx="1398893" cy="368148"/>
        </a:xfrm>
        <a:prstGeom prst="rect">
          <a:avLst/>
        </a:prstGeom>
      </xdr:spPr>
    </xdr:pic>
    <xdr:clientData/>
  </xdr:twoCellAnchor>
  <xdr:twoCellAnchor editAs="oneCell">
    <xdr:from>
      <xdr:col>0</xdr:col>
      <xdr:colOff>92476</xdr:colOff>
      <xdr:row>0</xdr:row>
      <xdr:rowOff>151802</xdr:rowOff>
    </xdr:from>
    <xdr:to>
      <xdr:col>1</xdr:col>
      <xdr:colOff>551837</xdr:colOff>
      <xdr:row>1</xdr:row>
      <xdr:rowOff>243364</xdr:rowOff>
    </xdr:to>
    <xdr:pic>
      <xdr:nvPicPr>
        <xdr:cNvPr id="7" name="Image 6" descr="logo hellomoov (taille mini 30 mm).jpg">
          <a:extLst>
            <a:ext uri="{FF2B5EF4-FFF2-40B4-BE49-F238E27FC236}">
              <a16:creationId xmlns:a16="http://schemas.microsoft.com/office/drawing/2014/main" id="{77FB8463-0233-4A0D-ADAC-6CF625DE8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2476" y="151802"/>
          <a:ext cx="1513584" cy="516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8.16\nas\Dept%20Convoyeurs\%20OffreAuto\Offres%20Budg&#233;taires\Calcul%20de%20prix%20Flexto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xToo data"/>
      <sheetName val="Type de guidages"/>
      <sheetName val="Géométrie"/>
      <sheetName val="Calcul prix"/>
      <sheetName val="Traduc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F20" t="str">
            <v>direct</v>
          </cell>
        </row>
        <row r="21">
          <cell r="F21" t="str">
            <v>avec transmission</v>
          </cell>
        </row>
        <row r="22">
          <cell r="F22" t="str">
            <v>intermédiaire direct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1"/>
  <sheetViews>
    <sheetView showGridLines="0" tabSelected="1" zoomScale="103" zoomScaleNormal="103" workbookViewId="0">
      <selection activeCell="I24" sqref="I24"/>
    </sheetView>
  </sheetViews>
  <sheetFormatPr baseColWidth="10" defaultColWidth="11.42578125" defaultRowHeight="33.75" customHeight="1" x14ac:dyDescent="0.25"/>
  <cols>
    <col min="1" max="1" width="15.85546875" style="39" bestFit="1" customWidth="1"/>
    <col min="2" max="18" width="10.42578125" style="39" customWidth="1"/>
    <col min="19" max="19" width="14.42578125" style="39" customWidth="1"/>
    <col min="20" max="16384" width="11.42578125" style="39"/>
  </cols>
  <sheetData>
    <row r="2" spans="1:19" ht="33.75" customHeight="1" x14ac:dyDescent="0.25">
      <c r="D2" s="122" t="str">
        <f>IF(Langue2="Français",Traduction!B53,IF(Langue2="English",Traduction!C53,IF(Langue2="Deutsch",(Traduction!D53))))</f>
        <v>Tableau de détermination convoyeur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49" t="s">
        <v>314</v>
      </c>
      <c r="Q2" s="149"/>
      <c r="R2" s="150"/>
      <c r="S2" s="25" t="s">
        <v>185</v>
      </c>
    </row>
    <row r="3" spans="1:19" ht="16.5" thickBot="1" x14ac:dyDescent="0.3"/>
    <row r="4" spans="1:19" ht="37.5" customHeight="1" x14ac:dyDescent="0.25">
      <c r="B4" s="134" t="s">
        <v>276</v>
      </c>
      <c r="C4" s="135"/>
      <c r="D4" s="135"/>
      <c r="E4" s="135"/>
      <c r="F4" s="135"/>
      <c r="G4" s="136"/>
      <c r="H4" s="137" t="s">
        <v>277</v>
      </c>
      <c r="I4" s="138"/>
      <c r="J4" s="138"/>
      <c r="K4" s="138"/>
      <c r="L4" s="138"/>
      <c r="M4" s="139"/>
      <c r="N4" s="140" t="s">
        <v>278</v>
      </c>
      <c r="O4" s="141"/>
      <c r="P4" s="141"/>
      <c r="Q4" s="141"/>
      <c r="R4" s="142"/>
      <c r="S4" s="143" t="s">
        <v>26</v>
      </c>
    </row>
    <row r="5" spans="1:19" ht="37.5" customHeight="1" thickBot="1" x14ac:dyDescent="0.3">
      <c r="B5" s="40" t="s">
        <v>279</v>
      </c>
      <c r="C5" s="41" t="s">
        <v>280</v>
      </c>
      <c r="D5" s="41" t="s">
        <v>281</v>
      </c>
      <c r="E5" s="41" t="s">
        <v>282</v>
      </c>
      <c r="F5" s="41" t="s">
        <v>283</v>
      </c>
      <c r="G5" s="42" t="s">
        <v>284</v>
      </c>
      <c r="H5" s="43" t="s">
        <v>285</v>
      </c>
      <c r="I5" s="44" t="s">
        <v>286</v>
      </c>
      <c r="J5" s="44" t="s">
        <v>287</v>
      </c>
      <c r="K5" s="44" t="s">
        <v>288</v>
      </c>
      <c r="L5" s="44" t="s">
        <v>289</v>
      </c>
      <c r="M5" s="45" t="s">
        <v>290</v>
      </c>
      <c r="N5" s="46" t="s">
        <v>291</v>
      </c>
      <c r="O5" s="47" t="s">
        <v>292</v>
      </c>
      <c r="P5" s="47" t="s">
        <v>293</v>
      </c>
      <c r="Q5" s="47" t="s">
        <v>294</v>
      </c>
      <c r="R5" s="48" t="s">
        <v>295</v>
      </c>
      <c r="S5" s="144"/>
    </row>
    <row r="6" spans="1:19" ht="37.5" customHeight="1" x14ac:dyDescent="0.25">
      <c r="A6" s="119" t="str">
        <f>IF(Langue2="Français",Traduction!B56,IF(Langue2="English",Traduction!C56,IF(Langue2="Deutsch",(Traduction!D56))))</f>
        <v>Largeur convoyeur</v>
      </c>
      <c r="B6" s="49">
        <v>45</v>
      </c>
      <c r="C6" s="50">
        <v>45</v>
      </c>
      <c r="D6" s="50">
        <v>65</v>
      </c>
      <c r="E6" s="50">
        <v>85</v>
      </c>
      <c r="F6" s="50">
        <v>105</v>
      </c>
      <c r="G6" s="51">
        <v>155</v>
      </c>
      <c r="H6" s="49">
        <v>70</v>
      </c>
      <c r="I6" s="50">
        <v>86</v>
      </c>
      <c r="J6" s="50">
        <v>86</v>
      </c>
      <c r="K6" s="50">
        <v>118</v>
      </c>
      <c r="L6" s="50">
        <v>118</v>
      </c>
      <c r="M6" s="52">
        <v>196</v>
      </c>
      <c r="N6" s="53">
        <v>227</v>
      </c>
      <c r="O6" s="50">
        <v>342</v>
      </c>
      <c r="P6" s="50">
        <v>418</v>
      </c>
      <c r="Q6" s="50">
        <v>494</v>
      </c>
      <c r="R6" s="52">
        <v>647</v>
      </c>
      <c r="S6" s="26" t="str">
        <f>IF(Langue2="Français",Traduction!B66,IF(Langue2="English",Traduction!C66,IF(Langue2="Deutsch",(Traduction!D66))))</f>
        <v>160 mm et &gt;</v>
      </c>
    </row>
    <row r="7" spans="1:19" ht="37.5" customHeight="1" x14ac:dyDescent="0.25">
      <c r="A7" s="120" t="str">
        <f>IF(Langue2="Français",Traduction!B57,IF(Langue2="English",Traduction!C57,IF(Langue2="Deutsch",(Traduction!D57))))</f>
        <v>Largeur chaine ou tapis</v>
      </c>
      <c r="B7" s="54">
        <v>43</v>
      </c>
      <c r="C7" s="55">
        <v>44</v>
      </c>
      <c r="D7" s="55">
        <v>63</v>
      </c>
      <c r="E7" s="55">
        <v>83</v>
      </c>
      <c r="F7" s="55">
        <v>103</v>
      </c>
      <c r="G7" s="56">
        <v>150</v>
      </c>
      <c r="H7" s="54">
        <v>63.5</v>
      </c>
      <c r="I7" s="55">
        <v>82.5</v>
      </c>
      <c r="J7" s="55">
        <v>82.5</v>
      </c>
      <c r="K7" s="55">
        <v>114.3</v>
      </c>
      <c r="L7" s="55">
        <v>114.3</v>
      </c>
      <c r="M7" s="57">
        <v>190.5</v>
      </c>
      <c r="N7" s="58">
        <v>190.5</v>
      </c>
      <c r="O7" s="55">
        <v>304.8</v>
      </c>
      <c r="P7" s="55">
        <v>381</v>
      </c>
      <c r="Q7" s="55">
        <v>457.2</v>
      </c>
      <c r="R7" s="57">
        <v>609.6</v>
      </c>
      <c r="S7" s="27" t="str">
        <f>IF(Langue2="Français",Traduction!B67,IF(Langue2="English",Traduction!C67,IF(Langue2="Deutsch",(Traduction!D67))))</f>
        <v>152,4 mm et &gt;</v>
      </c>
    </row>
    <row r="8" spans="1:19" ht="37.5" customHeight="1" x14ac:dyDescent="0.25">
      <c r="A8" s="120" t="s">
        <v>309</v>
      </c>
      <c r="B8" s="145" t="s">
        <v>310</v>
      </c>
      <c r="C8" s="146"/>
      <c r="D8" s="146"/>
      <c r="E8" s="146"/>
      <c r="F8" s="146"/>
      <c r="G8" s="147"/>
      <c r="H8" s="145" t="s">
        <v>310</v>
      </c>
      <c r="I8" s="146"/>
      <c r="J8" s="146"/>
      <c r="K8" s="146"/>
      <c r="L8" s="146"/>
      <c r="M8" s="147"/>
      <c r="N8" s="145" t="s">
        <v>310</v>
      </c>
      <c r="O8" s="146"/>
      <c r="P8" s="146"/>
      <c r="Q8" s="146"/>
      <c r="R8" s="147"/>
      <c r="S8" s="27" t="s">
        <v>310</v>
      </c>
    </row>
    <row r="9" spans="1:19" ht="37.5" customHeight="1" x14ac:dyDescent="0.25">
      <c r="A9" s="120" t="str">
        <f>IF(Langue2="Français",Traduction!B58,IF(Langue2="English",Traduction!C58,IF(Langue2="Deutsch",(Traduction!D58))))</f>
        <v>Chaine / Tapis</v>
      </c>
      <c r="B9" s="145" t="str">
        <f>IF(Langue2="Français",Traduction!B73,IF(Langue2="English",Traduction!C73,IF(Langue2="Deutsch",(Traduction!D73))))</f>
        <v>Chaine en POM</v>
      </c>
      <c r="C9" s="146"/>
      <c r="D9" s="146"/>
      <c r="E9" s="146"/>
      <c r="F9" s="146"/>
      <c r="G9" s="147"/>
      <c r="H9" s="54" t="str">
        <f>B9</f>
        <v>Chaine en POM</v>
      </c>
      <c r="I9" s="146" t="str">
        <f>IF(Langue2="Français",Traduction!B74,IF(Langue2="English",Traduction!C74,IF(Langue2="Deutsch",(Traduction!D74))))</f>
        <v>Chaine en POM ou Chaine métallique (inox ou acier)</v>
      </c>
      <c r="J9" s="146"/>
      <c r="K9" s="146"/>
      <c r="L9" s="146"/>
      <c r="M9" s="147"/>
      <c r="N9" s="145" t="str">
        <f>IF(Langue2="Français",Traduction!B75,IF(Langue2="English",Traduction!C75,IF(Langue2="Deutsch",(Traduction!D75))))</f>
        <v>Tapis en POM + talons d'usure renforcé en Kevlar</v>
      </c>
      <c r="O9" s="146"/>
      <c r="P9" s="146"/>
      <c r="Q9" s="146"/>
      <c r="R9" s="147"/>
      <c r="S9" s="27" t="str">
        <f>IF(Langue2="Français",Traduction!B68,IF(Langue2="English",Traduction!C68,IF(Langue2="Deutsch",(Traduction!D68))))</f>
        <v>Tapis POM ou PP</v>
      </c>
    </row>
    <row r="10" spans="1:19" ht="37.5" customHeight="1" x14ac:dyDescent="0.25">
      <c r="A10" s="120" t="str">
        <f>IF(Langue2="Français",Traduction!B59,IF(Langue2="English",Traduction!C59,IF(Langue2="Deutsch",(Traduction!D59))))</f>
        <v>Limite élastique chaine / tapis</v>
      </c>
      <c r="B10" s="59">
        <v>200</v>
      </c>
      <c r="C10" s="60">
        <v>500</v>
      </c>
      <c r="D10" s="60">
        <v>500</v>
      </c>
      <c r="E10" s="61">
        <v>1250</v>
      </c>
      <c r="F10" s="61">
        <v>1250</v>
      </c>
      <c r="G10" s="62">
        <v>1250</v>
      </c>
      <c r="H10" s="63">
        <v>2250</v>
      </c>
      <c r="I10" s="64">
        <v>2250</v>
      </c>
      <c r="J10" s="64">
        <v>2250</v>
      </c>
      <c r="K10" s="64">
        <v>2250</v>
      </c>
      <c r="L10" s="64">
        <v>2250</v>
      </c>
      <c r="M10" s="65">
        <v>2250</v>
      </c>
      <c r="N10" s="66">
        <v>2000</v>
      </c>
      <c r="O10" s="67">
        <v>3400</v>
      </c>
      <c r="P10" s="67">
        <v>3500</v>
      </c>
      <c r="Q10" s="67">
        <v>3600</v>
      </c>
      <c r="R10" s="68">
        <v>3800</v>
      </c>
      <c r="S10" s="28" t="str">
        <f>IF(Langue2="Français",Traduction!B69,IF(Langue2="English",Traduction!C69,IF(Langue2="Deutsch",(Traduction!D69))))</f>
        <v>selon largeur</v>
      </c>
    </row>
    <row r="11" spans="1:19" ht="37.5" customHeight="1" x14ac:dyDescent="0.25">
      <c r="A11" s="120" t="str">
        <f>IF(Langue2="Français",Traduction!B60,IF(Langue2="English",Traduction!C60,IF(Langue2="Deutsch",(Traduction!D60))))</f>
        <v>Poids maxi d'un
produit</v>
      </c>
      <c r="B11" s="69">
        <v>1</v>
      </c>
      <c r="C11" s="70">
        <v>3</v>
      </c>
      <c r="D11" s="70">
        <v>3</v>
      </c>
      <c r="E11" s="71">
        <v>6</v>
      </c>
      <c r="F11" s="71">
        <v>6</v>
      </c>
      <c r="G11" s="72">
        <v>6</v>
      </c>
      <c r="H11" s="73">
        <v>10</v>
      </c>
      <c r="I11" s="74">
        <v>15</v>
      </c>
      <c r="J11" s="74">
        <v>15</v>
      </c>
      <c r="K11" s="74">
        <v>15</v>
      </c>
      <c r="L11" s="74">
        <v>15</v>
      </c>
      <c r="M11" s="75">
        <v>15</v>
      </c>
      <c r="N11" s="76">
        <v>10</v>
      </c>
      <c r="O11" s="77">
        <v>15</v>
      </c>
      <c r="P11" s="77">
        <v>15</v>
      </c>
      <c r="Q11" s="77">
        <v>15</v>
      </c>
      <c r="R11" s="78">
        <v>15</v>
      </c>
      <c r="S11" s="28" t="str">
        <f>IF(Langue2="Français",Traduction!B70,IF(Langue2="English",Traduction!C70,IF(Langue2="Deutsch",(Traduction!D70))))</f>
        <v>selon largeur</v>
      </c>
    </row>
    <row r="12" spans="1:19" ht="37.5" customHeight="1" x14ac:dyDescent="0.25">
      <c r="A12" s="120" t="str">
        <f>IF(Langue2="Français",Traduction!B61,IF(Langue2="English",Traduction!C61,IF(Langue2="Deutsch",(Traduction!D61))))</f>
        <v>Vitesse maxi</v>
      </c>
      <c r="B12" s="79">
        <v>20</v>
      </c>
      <c r="C12" s="80">
        <v>60</v>
      </c>
      <c r="D12" s="80">
        <v>60</v>
      </c>
      <c r="E12" s="80">
        <v>60</v>
      </c>
      <c r="F12" s="80">
        <v>60</v>
      </c>
      <c r="G12" s="81">
        <v>60</v>
      </c>
      <c r="H12" s="82">
        <v>30</v>
      </c>
      <c r="I12" s="83">
        <v>30</v>
      </c>
      <c r="J12" s="84">
        <v>35</v>
      </c>
      <c r="K12" s="83">
        <v>30</v>
      </c>
      <c r="L12" s="84">
        <v>35</v>
      </c>
      <c r="M12" s="85">
        <v>35</v>
      </c>
      <c r="N12" s="86">
        <v>80</v>
      </c>
      <c r="O12" s="86">
        <v>80</v>
      </c>
      <c r="P12" s="86">
        <v>80</v>
      </c>
      <c r="Q12" s="86">
        <v>80</v>
      </c>
      <c r="R12" s="87">
        <v>80</v>
      </c>
      <c r="S12" s="29">
        <v>80</v>
      </c>
    </row>
    <row r="13" spans="1:19" ht="37.5" customHeight="1" x14ac:dyDescent="0.25">
      <c r="A13" s="120" t="str">
        <f>IF(Langue2="Français",Traduction!B62,IF(Langue2="English",Traduction!C62,IF(Langue2="Deutsch",(Traduction!D62))))</f>
        <v>Complexité cinématique</v>
      </c>
      <c r="B13" s="88">
        <v>10</v>
      </c>
      <c r="C13" s="89">
        <v>25</v>
      </c>
      <c r="D13" s="89">
        <v>25</v>
      </c>
      <c r="E13" s="89">
        <v>25</v>
      </c>
      <c r="F13" s="89">
        <v>25</v>
      </c>
      <c r="G13" s="90">
        <v>25</v>
      </c>
      <c r="H13" s="91">
        <v>15</v>
      </c>
      <c r="I13" s="92">
        <v>15</v>
      </c>
      <c r="J13" s="92">
        <v>15</v>
      </c>
      <c r="K13" s="92">
        <v>15</v>
      </c>
      <c r="L13" s="92">
        <v>15</v>
      </c>
      <c r="M13" s="93">
        <v>15</v>
      </c>
      <c r="N13" s="94">
        <v>30</v>
      </c>
      <c r="O13" s="95">
        <v>30</v>
      </c>
      <c r="P13" s="94">
        <v>30</v>
      </c>
      <c r="Q13" s="95">
        <v>30</v>
      </c>
      <c r="R13" s="96">
        <v>30</v>
      </c>
      <c r="S13" s="30">
        <v>35</v>
      </c>
    </row>
    <row r="14" spans="1:19" ht="37.5" customHeight="1" x14ac:dyDescent="0.25">
      <c r="A14" s="120" t="str">
        <f>IF(Langue2="Français",Traduction!B63,IF(Langue2="English",Traduction!C63,IF(Langue2="Deutsch",(Traduction!D63))))</f>
        <v>Prix</v>
      </c>
      <c r="B14" s="97" t="s">
        <v>296</v>
      </c>
      <c r="C14" s="98" t="s">
        <v>297</v>
      </c>
      <c r="D14" s="99" t="s">
        <v>298</v>
      </c>
      <c r="E14" s="99" t="s">
        <v>298</v>
      </c>
      <c r="F14" s="99" t="s">
        <v>298</v>
      </c>
      <c r="G14" s="100" t="s">
        <v>299</v>
      </c>
      <c r="H14" s="101" t="s">
        <v>299</v>
      </c>
      <c r="I14" s="102" t="s">
        <v>299</v>
      </c>
      <c r="J14" s="103" t="s">
        <v>300</v>
      </c>
      <c r="K14" s="102" t="s">
        <v>299</v>
      </c>
      <c r="L14" s="103" t="s">
        <v>300</v>
      </c>
      <c r="M14" s="104" t="s">
        <v>300</v>
      </c>
      <c r="N14" s="105" t="s">
        <v>299</v>
      </c>
      <c r="O14" s="102" t="s">
        <v>299</v>
      </c>
      <c r="P14" s="102" t="s">
        <v>299</v>
      </c>
      <c r="Q14" s="103" t="s">
        <v>300</v>
      </c>
      <c r="R14" s="104" t="s">
        <v>300</v>
      </c>
      <c r="S14" s="31" t="str">
        <f>IF(Langue2="Français",Traduction!B71,IF(Langue2="English",Traduction!C71,IF(Langue2="Deutsch",(Traduction!D71))))</f>
        <v>variable</v>
      </c>
    </row>
    <row r="15" spans="1:19" ht="37.5" customHeight="1" x14ac:dyDescent="0.25">
      <c r="A15" s="120" t="str">
        <f>IF(Langue2="Français",Traduction!B64,IF(Langue2="English",Traduction!C64,IF(Langue2="Deutsch",(Traduction!D64))))</f>
        <v>Ambiance</v>
      </c>
      <c r="B15" s="123" t="str">
        <f>IF(Langue2="Français",Traduction!B77,IF(Langue2="English",Traduction!C77,IF(Langue2="Deutsch",(Traduction!D77))))</f>
        <v>Propre, sèche</v>
      </c>
      <c r="C15" s="124"/>
      <c r="D15" s="124"/>
      <c r="E15" s="124"/>
      <c r="F15" s="124"/>
      <c r="G15" s="125"/>
      <c r="H15" s="106" t="str">
        <f>B15</f>
        <v>Propre, sèche</v>
      </c>
      <c r="I15" s="126" t="str">
        <f>IF(Langue2="Français",Traduction!B79,IF(Langue2="English",Traduction!C79,IF(Langue2="Deutsch",(Traduction!D79))))</f>
        <v>Huiles - Température - Ambiance abrasive (sucre, céramique, poussière, copeaux, …)</v>
      </c>
      <c r="J15" s="126"/>
      <c r="K15" s="126"/>
      <c r="L15" s="126"/>
      <c r="M15" s="127"/>
      <c r="N15" s="128" t="str">
        <f>IF(Langue2="Français",Traduction!B81,IF(Langue2="English",Traduction!C81,IF(Langue2="Deutsch",(Traduction!D81))))</f>
        <v>Poussière de cartons</v>
      </c>
      <c r="O15" s="129"/>
      <c r="P15" s="129"/>
      <c r="Q15" s="129"/>
      <c r="R15" s="130"/>
      <c r="S15" s="32" t="str">
        <f>B15</f>
        <v>Propre, sèche</v>
      </c>
    </row>
    <row r="16" spans="1:19" ht="37.5" customHeight="1" thickBot="1" x14ac:dyDescent="0.3">
      <c r="A16" s="121" t="str">
        <f>IF(Langue2="Français",Traduction!B65,IF(Langue2="English",Traduction!C65,IF(Langue2="Deutsch",(Traduction!D65))))</f>
        <v>Industrie</v>
      </c>
      <c r="B16" s="131" t="str">
        <f>IF(Langue2="Français",Traduction!B78,IF(Langue2="English",Traduction!C78,IF(Langue2="Deutsch",(Traduction!D78))))</f>
        <v>Agroalimentaire (produits emballés), Pharmacie, Cosmétique, …</v>
      </c>
      <c r="C16" s="132"/>
      <c r="D16" s="132"/>
      <c r="E16" s="132"/>
      <c r="F16" s="132"/>
      <c r="G16" s="133"/>
      <c r="H16" s="131" t="str">
        <f>IF(Langue2="Français",Traduction!B80,IF(Langue2="English",Traduction!C80,IF(Langue2="Deutsch",(Traduction!D80))))</f>
        <v>Automobile, mécanique, industrie lourde</v>
      </c>
      <c r="I16" s="132"/>
      <c r="J16" s="132"/>
      <c r="K16" s="132"/>
      <c r="L16" s="132"/>
      <c r="M16" s="133"/>
      <c r="N16" s="131" t="str">
        <f>IF(Langue2="Français",Traduction!B82,IF(Langue2="English",Traduction!C82,IF(Langue2="Deutsch",(Traduction!D82))))</f>
        <v>Agroalimentaire (produits emballés et suremballés), Pharmacie, Cosmétique</v>
      </c>
      <c r="O16" s="132"/>
      <c r="P16" s="132"/>
      <c r="Q16" s="132"/>
      <c r="R16" s="132"/>
      <c r="S16" s="133"/>
    </row>
    <row r="17" spans="1:19" ht="33.75" customHeight="1" x14ac:dyDescent="0.25">
      <c r="A17" s="107"/>
      <c r="B17" s="108"/>
      <c r="C17" s="109"/>
      <c r="D17" s="109"/>
      <c r="E17" s="109"/>
      <c r="F17" s="109"/>
      <c r="G17" s="109"/>
      <c r="H17" s="108"/>
      <c r="I17" s="109"/>
      <c r="J17" s="109"/>
      <c r="K17" s="109"/>
      <c r="L17" s="109"/>
      <c r="M17" s="110"/>
      <c r="N17" s="109"/>
      <c r="O17" s="109"/>
      <c r="P17" s="109"/>
      <c r="Q17" s="109"/>
      <c r="R17" s="109"/>
      <c r="S17" s="110"/>
    </row>
    <row r="18" spans="1:19" ht="33.75" customHeight="1" x14ac:dyDescent="0.25">
      <c r="A18" s="111"/>
      <c r="B18" s="112"/>
      <c r="H18" s="112"/>
      <c r="M18" s="113"/>
      <c r="S18" s="113"/>
    </row>
    <row r="19" spans="1:19" ht="33.75" customHeight="1" x14ac:dyDescent="0.25">
      <c r="A19" s="111"/>
      <c r="B19" s="112"/>
      <c r="H19" s="112"/>
      <c r="M19" s="113"/>
      <c r="S19" s="113"/>
    </row>
    <row r="20" spans="1:19" ht="33.75" customHeight="1" x14ac:dyDescent="0.25">
      <c r="A20" s="111"/>
      <c r="B20" s="112"/>
      <c r="H20" s="112"/>
      <c r="M20" s="113"/>
      <c r="S20" s="113"/>
    </row>
    <row r="21" spans="1:19" ht="33.75" customHeight="1" thickBot="1" x14ac:dyDescent="0.3">
      <c r="A21" s="114"/>
      <c r="B21" s="115"/>
      <c r="C21" s="116"/>
      <c r="D21" s="116"/>
      <c r="E21" s="116"/>
      <c r="F21" s="116"/>
      <c r="G21" s="116"/>
      <c r="H21" s="115"/>
      <c r="I21" s="116"/>
      <c r="J21" s="116"/>
      <c r="K21" s="116"/>
      <c r="L21" s="116"/>
      <c r="M21" s="117"/>
      <c r="N21" s="116"/>
      <c r="O21" s="148" t="s">
        <v>278</v>
      </c>
      <c r="P21" s="148"/>
      <c r="Q21" s="116"/>
      <c r="R21" s="118" t="s">
        <v>26</v>
      </c>
      <c r="S21" s="117"/>
    </row>
  </sheetData>
  <sheetProtection algorithmName="SHA-512" hashValue="dVBwpxM4zjf+je28l/IYSO4/HMj3UIzxcwAM+57xYF3oLTFKJWYdCCgWR/XSfknOKKnyj6ssOwl6zj3JHYKPPQ==" saltValue="IJm2H/qZJsL1wyUhpETpdA==" spinCount="100000" sheet="1" pivotTables="0"/>
  <mergeCells count="19">
    <mergeCell ref="H8:M8"/>
    <mergeCell ref="O21:P21"/>
    <mergeCell ref="P2:R2"/>
    <mergeCell ref="D2:O2"/>
    <mergeCell ref="B15:G15"/>
    <mergeCell ref="I15:M15"/>
    <mergeCell ref="N15:R15"/>
    <mergeCell ref="B16:G16"/>
    <mergeCell ref="H16:M16"/>
    <mergeCell ref="N16:S16"/>
    <mergeCell ref="B4:G4"/>
    <mergeCell ref="H4:M4"/>
    <mergeCell ref="N4:R4"/>
    <mergeCell ref="S4:S5"/>
    <mergeCell ref="B9:G9"/>
    <mergeCell ref="I9:M9"/>
    <mergeCell ref="N9:R9"/>
    <mergeCell ref="B8:G8"/>
    <mergeCell ref="N8:R8"/>
  </mergeCells>
  <dataValidations count="1">
    <dataValidation type="list" allowBlank="1" showInputMessage="1" showErrorMessage="1" sqref="S2" xr:uid="{00000000-0002-0000-0000-000000000000}">
      <formula1>Données_langue</formula1>
    </dataValidation>
  </dataValidations>
  <printOptions horizontalCentered="1"/>
  <pageMargins left="0" right="0" top="0.78740157480314965" bottom="0" header="0.19685039370078741" footer="0"/>
  <pageSetup paperSize="9" scale="69" orientation="landscape" r:id="rId1"/>
  <headerFooter>
    <oddHeader>&amp;L&amp;G&amp;R&amp;D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82"/>
  <sheetViews>
    <sheetView topLeftCell="A49" workbookViewId="0">
      <selection activeCell="C79" sqref="C79"/>
    </sheetView>
  </sheetViews>
  <sheetFormatPr baseColWidth="10" defaultColWidth="11.42578125" defaultRowHeight="15" x14ac:dyDescent="0.25"/>
  <cols>
    <col min="1" max="1" width="1.7109375" style="1" customWidth="1"/>
    <col min="2" max="3" width="47.42578125" style="2" customWidth="1"/>
    <col min="4" max="4" width="47.42578125" style="1" customWidth="1"/>
    <col min="5" max="5" width="4.28515625" style="1" customWidth="1"/>
    <col min="6" max="7" width="18.28515625" style="1" bestFit="1" customWidth="1"/>
    <col min="8" max="8" width="16.85546875" style="1" bestFit="1" customWidth="1"/>
    <col min="9" max="9" width="19" style="1" customWidth="1"/>
    <col min="10" max="10" width="15.7109375" style="1" bestFit="1" customWidth="1"/>
    <col min="11" max="16384" width="11.42578125" style="1"/>
  </cols>
  <sheetData>
    <row r="1" spans="1:16374" ht="15.75" thickBot="1" x14ac:dyDescent="0.3">
      <c r="G1" s="22" t="s">
        <v>185</v>
      </c>
      <c r="H1" s="23" t="s">
        <v>186</v>
      </c>
      <c r="I1" s="24" t="s">
        <v>187</v>
      </c>
    </row>
    <row r="2" spans="1:16374" x14ac:dyDescent="0.25">
      <c r="B2" s="3" t="s">
        <v>185</v>
      </c>
      <c r="C2" s="3" t="s">
        <v>186</v>
      </c>
      <c r="D2" s="3" t="s">
        <v>187</v>
      </c>
      <c r="F2" s="19" t="e">
        <f>IF(Langue="Français",G2,IF(Langue="English",H2,IF(Langue="Deutsch",(I2),"")))</f>
        <v>#REF!</v>
      </c>
      <c r="G2" s="20" t="s">
        <v>133</v>
      </c>
      <c r="H2" s="20" t="s">
        <v>134</v>
      </c>
      <c r="I2" s="21" t="s">
        <v>136</v>
      </c>
    </row>
    <row r="3" spans="1:16374" x14ac:dyDescent="0.25">
      <c r="B3" s="4" t="s">
        <v>109</v>
      </c>
      <c r="C3" s="1" t="s">
        <v>110</v>
      </c>
      <c r="D3" s="1" t="s">
        <v>114</v>
      </c>
      <c r="F3" s="7" t="e">
        <f>IF(Langue="Français",G3,IF(Langue="English",H3,IF(Langue="Deutsch",(I3),"")))</f>
        <v>#REF!</v>
      </c>
      <c r="G3" s="8" t="s">
        <v>132</v>
      </c>
      <c r="H3" s="8" t="s">
        <v>135</v>
      </c>
      <c r="I3" s="9" t="s">
        <v>137</v>
      </c>
    </row>
    <row r="4" spans="1:16374" ht="15.75" thickBot="1" x14ac:dyDescent="0.3">
      <c r="B4" s="1" t="s">
        <v>195</v>
      </c>
      <c r="C4" s="1" t="s">
        <v>197</v>
      </c>
      <c r="D4" s="1" t="s">
        <v>196</v>
      </c>
      <c r="F4" s="7"/>
      <c r="G4" s="8"/>
      <c r="H4" s="8"/>
      <c r="I4" s="9"/>
    </row>
    <row r="5" spans="1:16374" x14ac:dyDescent="0.25">
      <c r="B5" s="1" t="s">
        <v>0</v>
      </c>
      <c r="C5" s="1" t="s">
        <v>78</v>
      </c>
      <c r="D5" s="1" t="s">
        <v>0</v>
      </c>
      <c r="F5" s="19" t="e">
        <f>IF(Langue="Français",G5,IF(Langue="English",H5,IF(Langue="Deutsch",(I5),"")))</f>
        <v>#REF!</v>
      </c>
      <c r="G5" s="20" t="s">
        <v>133</v>
      </c>
      <c r="H5" s="20" t="s">
        <v>134</v>
      </c>
      <c r="I5" s="21" t="s">
        <v>136</v>
      </c>
    </row>
    <row r="6" spans="1:16374" x14ac:dyDescent="0.25">
      <c r="B6" s="1" t="s">
        <v>3</v>
      </c>
      <c r="C6" s="1" t="s">
        <v>77</v>
      </c>
      <c r="D6" s="1" t="s">
        <v>108</v>
      </c>
      <c r="F6" s="7" t="e">
        <f>IF(Langue="Français",G6,IF(Langue="English",H6,IF(Langue="Deutsch",(I6),"")))</f>
        <v>#REF!</v>
      </c>
      <c r="G6" s="8" t="s">
        <v>132</v>
      </c>
      <c r="H6" s="8" t="s">
        <v>135</v>
      </c>
      <c r="I6" s="9" t="s">
        <v>137</v>
      </c>
    </row>
    <row r="7" spans="1:16374" ht="15.75" thickBot="1" x14ac:dyDescent="0.3">
      <c r="B7" s="1" t="s">
        <v>1</v>
      </c>
      <c r="C7" s="1" t="s">
        <v>76</v>
      </c>
      <c r="D7" s="1" t="s">
        <v>107</v>
      </c>
      <c r="F7" s="7"/>
      <c r="G7" s="8"/>
      <c r="H7" s="8"/>
      <c r="I7" s="9"/>
    </row>
    <row r="8" spans="1:16374" x14ac:dyDescent="0.25">
      <c r="B8" s="1" t="s">
        <v>189</v>
      </c>
      <c r="C8" s="1" t="s">
        <v>189</v>
      </c>
      <c r="D8" s="1" t="s">
        <v>189</v>
      </c>
      <c r="F8" s="19" t="e">
        <f>IF(Langue="Français",G8,IF(Langue="English",H8,IF(Langue="Deutsch",(I8),"")))</f>
        <v>#REF!</v>
      </c>
      <c r="G8" s="20" t="s">
        <v>133</v>
      </c>
      <c r="H8" s="20" t="s">
        <v>134</v>
      </c>
      <c r="I8" s="21" t="s">
        <v>136</v>
      </c>
    </row>
    <row r="9" spans="1:16374" x14ac:dyDescent="0.25">
      <c r="B9" s="1" t="s">
        <v>2</v>
      </c>
      <c r="C9" s="1" t="s">
        <v>75</v>
      </c>
      <c r="D9" s="1" t="s">
        <v>106</v>
      </c>
      <c r="F9" s="7" t="e">
        <f>IF(Langue="Français",G9,IF(Langue="English",H9,IF(Langue="Deutsch",(I9),"")))</f>
        <v>#REF!</v>
      </c>
      <c r="G9" s="8" t="s">
        <v>132</v>
      </c>
      <c r="H9" s="8" t="s">
        <v>135</v>
      </c>
      <c r="I9" s="9" t="s">
        <v>137</v>
      </c>
    </row>
    <row r="10" spans="1:16374" ht="15.75" thickBot="1" x14ac:dyDescent="0.3">
      <c r="A10" s="5"/>
      <c r="B10" s="1" t="s">
        <v>192</v>
      </c>
      <c r="C10" s="1" t="s">
        <v>193</v>
      </c>
      <c r="D10" t="s">
        <v>194</v>
      </c>
      <c r="F10" s="7"/>
      <c r="G10" s="8"/>
      <c r="H10" s="8"/>
      <c r="I10" s="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</row>
    <row r="11" spans="1:16374" x14ac:dyDescent="0.25">
      <c r="B11" s="5" t="s">
        <v>53</v>
      </c>
      <c r="C11" s="5" t="s">
        <v>74</v>
      </c>
      <c r="D11" s="5" t="s">
        <v>105</v>
      </c>
      <c r="F11" s="19" t="e">
        <f>IF(Langue="Français",G11,IF(Langue="English",H11,IF(Langue="Deutsch",(I11),"")))</f>
        <v>#REF!</v>
      </c>
      <c r="G11" s="20" t="s">
        <v>133</v>
      </c>
      <c r="H11" s="20" t="s">
        <v>134</v>
      </c>
      <c r="I11" s="21" t="s">
        <v>136</v>
      </c>
    </row>
    <row r="12" spans="1:16374" x14ac:dyDescent="0.25">
      <c r="B12" s="1" t="s">
        <v>198</v>
      </c>
      <c r="C12" s="1" t="s">
        <v>199</v>
      </c>
      <c r="D12" s="1" t="s">
        <v>104</v>
      </c>
      <c r="E12" s="5"/>
      <c r="F12" s="7" t="e">
        <f>IF(Langue="Français",G12,IF(Langue="English",H12,IF(Langue="Deutsch",(I12),"")))</f>
        <v>#REF!</v>
      </c>
      <c r="G12" s="8" t="s">
        <v>132</v>
      </c>
      <c r="H12" s="8" t="s">
        <v>135</v>
      </c>
      <c r="I12" s="9" t="s">
        <v>137</v>
      </c>
    </row>
    <row r="13" spans="1:16374" ht="15.75" thickBot="1" x14ac:dyDescent="0.3">
      <c r="B13" s="1" t="s">
        <v>4</v>
      </c>
      <c r="C13" s="2" t="s">
        <v>126</v>
      </c>
      <c r="D13" s="1" t="s">
        <v>102</v>
      </c>
      <c r="F13" s="7"/>
      <c r="G13" s="8"/>
      <c r="H13" s="8"/>
      <c r="I13" s="9"/>
    </row>
    <row r="14" spans="1:16374" x14ac:dyDescent="0.25">
      <c r="B14" s="1" t="s">
        <v>5</v>
      </c>
      <c r="C14" s="2" t="s">
        <v>113</v>
      </c>
      <c r="D14" s="1" t="s">
        <v>100</v>
      </c>
      <c r="F14" s="19" t="e">
        <f>IF(Langue="Français",G14,IF(Langue="English",H14,IF(Langue="Deutsch",(I14),"")))</f>
        <v>#REF!</v>
      </c>
      <c r="G14" s="20" t="s">
        <v>133</v>
      </c>
      <c r="H14" s="20" t="s">
        <v>134</v>
      </c>
      <c r="I14" s="21" t="s">
        <v>136</v>
      </c>
    </row>
    <row r="15" spans="1:16374" x14ac:dyDescent="0.25">
      <c r="B15" s="1" t="s">
        <v>6</v>
      </c>
      <c r="C15" s="2" t="s">
        <v>112</v>
      </c>
      <c r="D15" s="1" t="s">
        <v>98</v>
      </c>
      <c r="F15" s="7" t="e">
        <f>IF(Langue="Français",G15,IF(Langue="English",H15,IF(Langue="Deutsch",(I15),"")))</f>
        <v>#REF!</v>
      </c>
      <c r="G15" s="8" t="s">
        <v>132</v>
      </c>
      <c r="H15" s="8" t="s">
        <v>135</v>
      </c>
      <c r="I15" s="9" t="s">
        <v>137</v>
      </c>
    </row>
    <row r="16" spans="1:16374" x14ac:dyDescent="0.25">
      <c r="B16" s="1" t="s">
        <v>7</v>
      </c>
      <c r="C16" s="2" t="s">
        <v>111</v>
      </c>
      <c r="D16" s="1" t="s">
        <v>96</v>
      </c>
      <c r="F16" s="7"/>
      <c r="G16" s="8"/>
      <c r="H16" s="8"/>
      <c r="I16" s="9"/>
    </row>
    <row r="17" spans="2:10" x14ac:dyDescent="0.25">
      <c r="B17" s="1" t="s">
        <v>9</v>
      </c>
      <c r="C17" s="1" t="s">
        <v>73</v>
      </c>
      <c r="D17" s="1" t="s">
        <v>94</v>
      </c>
      <c r="F17" s="10" t="e">
        <f t="shared" ref="F17:F23" si="0">IF(Langue="Français",G17,IF(Langue="English",H17,IF(Langue="Deutsch",(I17),"")))</f>
        <v>#REF!</v>
      </c>
      <c r="G17" s="11" t="s">
        <v>201</v>
      </c>
      <c r="H17" s="11" t="s">
        <v>202</v>
      </c>
      <c r="I17" s="12" t="s">
        <v>203</v>
      </c>
    </row>
    <row r="18" spans="2:10" x14ac:dyDescent="0.25">
      <c r="B18" s="1" t="s">
        <v>115</v>
      </c>
      <c r="C18" s="1" t="s">
        <v>118</v>
      </c>
      <c r="D18" s="1" t="s">
        <v>119</v>
      </c>
      <c r="F18" s="7" t="e">
        <f t="shared" si="0"/>
        <v>#REF!</v>
      </c>
      <c r="G18" s="8" t="s">
        <v>138</v>
      </c>
      <c r="H18" s="8" t="s">
        <v>141</v>
      </c>
      <c r="I18" s="9" t="s">
        <v>145</v>
      </c>
    </row>
    <row r="19" spans="2:10" x14ac:dyDescent="0.25">
      <c r="B19" s="1" t="s">
        <v>116</v>
      </c>
      <c r="C19" s="1" t="s">
        <v>121</v>
      </c>
      <c r="D19" s="1" t="s">
        <v>120</v>
      </c>
      <c r="F19" s="7" t="e">
        <f t="shared" si="0"/>
        <v>#REF!</v>
      </c>
      <c r="G19" s="8" t="s">
        <v>127</v>
      </c>
      <c r="H19" s="8" t="s">
        <v>142</v>
      </c>
      <c r="I19" s="9" t="s">
        <v>146</v>
      </c>
    </row>
    <row r="20" spans="2:10" x14ac:dyDescent="0.25">
      <c r="B20" s="1" t="s">
        <v>117</v>
      </c>
      <c r="C20" s="1" t="s">
        <v>122</v>
      </c>
      <c r="D20" s="1" t="s">
        <v>123</v>
      </c>
      <c r="F20" s="7" t="e">
        <f t="shared" si="0"/>
        <v>#REF!</v>
      </c>
      <c r="G20" s="8" t="s">
        <v>139</v>
      </c>
      <c r="H20" s="8" t="s">
        <v>143</v>
      </c>
      <c r="I20" s="9" t="s">
        <v>147</v>
      </c>
    </row>
    <row r="21" spans="2:10" x14ac:dyDescent="0.25">
      <c r="B21" s="1" t="s">
        <v>179</v>
      </c>
      <c r="C21" s="1" t="s">
        <v>124</v>
      </c>
      <c r="D21" s="1" t="s">
        <v>125</v>
      </c>
      <c r="F21" s="7" t="e">
        <f t="shared" si="0"/>
        <v>#REF!</v>
      </c>
      <c r="G21" s="8" t="s">
        <v>140</v>
      </c>
      <c r="H21" s="8" t="s">
        <v>144</v>
      </c>
      <c r="I21" s="9" t="s">
        <v>148</v>
      </c>
      <c r="J21" s="5"/>
    </row>
    <row r="22" spans="2:10" x14ac:dyDescent="0.25">
      <c r="B22" s="1" t="s">
        <v>10</v>
      </c>
      <c r="C22" s="1" t="s">
        <v>10</v>
      </c>
      <c r="D22" s="1" t="s">
        <v>103</v>
      </c>
      <c r="E22" s="6"/>
      <c r="F22" s="7" t="e">
        <f t="shared" si="0"/>
        <v>#REF!</v>
      </c>
      <c r="G22" s="8" t="s">
        <v>304</v>
      </c>
      <c r="H22" s="8" t="s">
        <v>306</v>
      </c>
      <c r="I22" s="8" t="s">
        <v>307</v>
      </c>
    </row>
    <row r="23" spans="2:10" x14ac:dyDescent="0.25">
      <c r="B23" s="1" t="s">
        <v>54</v>
      </c>
      <c r="C23" s="1" t="s">
        <v>180</v>
      </c>
      <c r="D23" s="1" t="s">
        <v>101</v>
      </c>
      <c r="F23" s="7" t="e">
        <f t="shared" si="0"/>
        <v>#REF!</v>
      </c>
      <c r="G23" s="8" t="s">
        <v>305</v>
      </c>
      <c r="H23" s="8" t="s">
        <v>305</v>
      </c>
      <c r="I23" s="8" t="s">
        <v>308</v>
      </c>
    </row>
    <row r="24" spans="2:10" x14ac:dyDescent="0.25">
      <c r="B24" s="1" t="s">
        <v>55</v>
      </c>
      <c r="C24" s="1" t="s">
        <v>181</v>
      </c>
      <c r="D24" s="1" t="s">
        <v>99</v>
      </c>
      <c r="F24" s="13"/>
      <c r="G24" s="14"/>
      <c r="H24" s="14"/>
      <c r="I24" s="15"/>
    </row>
    <row r="25" spans="2:10" x14ac:dyDescent="0.25">
      <c r="B25" s="1" t="s">
        <v>56</v>
      </c>
      <c r="C25" s="1" t="s">
        <v>182</v>
      </c>
      <c r="D25" s="1" t="s">
        <v>97</v>
      </c>
      <c r="F25" s="7" t="e">
        <f>IF(Langue="Français",G25,IF(Langue="English",H25,IF(Langue="Deutsch",(I25),"")))</f>
        <v>#REF!</v>
      </c>
      <c r="G25" s="8" t="s">
        <v>149</v>
      </c>
      <c r="H25" s="8" t="s">
        <v>152</v>
      </c>
      <c r="I25" s="9" t="s">
        <v>156</v>
      </c>
    </row>
    <row r="26" spans="2:10" x14ac:dyDescent="0.25">
      <c r="B26" s="1" t="s">
        <v>57</v>
      </c>
      <c r="C26" s="1" t="s">
        <v>183</v>
      </c>
      <c r="D26" s="1" t="s">
        <v>95</v>
      </c>
      <c r="F26" s="7" t="e">
        <f>IF(Langue="Français",G26,IF(Langue="English",H26,IF(Langue="Deutsch",(I26),"")))</f>
        <v>#REF!</v>
      </c>
      <c r="G26" s="8" t="s">
        <v>128</v>
      </c>
      <c r="H26" s="8" t="s">
        <v>153</v>
      </c>
      <c r="I26" s="9" t="s">
        <v>157</v>
      </c>
    </row>
    <row r="27" spans="2:10" x14ac:dyDescent="0.25">
      <c r="B27" s="1" t="s">
        <v>9</v>
      </c>
      <c r="C27" s="1" t="s">
        <v>73</v>
      </c>
      <c r="D27" s="1" t="s">
        <v>94</v>
      </c>
      <c r="F27" s="7" t="e">
        <f>IF(Langue="Français",G27,IF(Langue="English",H27,IF(Langue="Deutsch",(I27),"")))</f>
        <v>#REF!</v>
      </c>
      <c r="G27" s="8" t="s">
        <v>150</v>
      </c>
      <c r="H27" s="8" t="s">
        <v>154</v>
      </c>
      <c r="I27" s="9" t="s">
        <v>158</v>
      </c>
    </row>
    <row r="28" spans="2:10" x14ac:dyDescent="0.25">
      <c r="B28" s="1" t="s">
        <v>12</v>
      </c>
      <c r="C28" s="1" t="s">
        <v>72</v>
      </c>
      <c r="D28" s="1" t="s">
        <v>93</v>
      </c>
      <c r="F28" s="7" t="e">
        <f>IF(Langue="Français",G28,IF(Langue="English",H28,IF(Langue="Deutsch",(I28),"")))</f>
        <v>#REF!</v>
      </c>
      <c r="G28" s="8" t="s">
        <v>151</v>
      </c>
      <c r="H28" s="8" t="s">
        <v>155</v>
      </c>
      <c r="I28" s="9" t="s">
        <v>159</v>
      </c>
    </row>
    <row r="29" spans="2:10" x14ac:dyDescent="0.25">
      <c r="B29" s="5" t="s">
        <v>228</v>
      </c>
      <c r="C29" s="5" t="s">
        <v>229</v>
      </c>
      <c r="D29" s="5" t="s">
        <v>230</v>
      </c>
      <c r="F29" s="7"/>
      <c r="G29" s="8"/>
      <c r="H29" s="8"/>
      <c r="I29" s="9"/>
    </row>
    <row r="30" spans="2:10" x14ac:dyDescent="0.25">
      <c r="B30" s="1" t="s">
        <v>8</v>
      </c>
      <c r="C30" s="1" t="s">
        <v>71</v>
      </c>
      <c r="D30" s="1" t="s">
        <v>92</v>
      </c>
      <c r="F30" s="10" t="e">
        <f>IF(Langue="Français",G30,IF(Langue="English",H30,IF(Langue="Deutsch",(I30),"")))</f>
        <v>#REF!</v>
      </c>
      <c r="G30" s="11" t="s">
        <v>160</v>
      </c>
      <c r="H30" s="11" t="s">
        <v>161</v>
      </c>
      <c r="I30" s="12" t="s">
        <v>175</v>
      </c>
    </row>
    <row r="31" spans="2:10" x14ac:dyDescent="0.25">
      <c r="B31" s="1" t="s">
        <v>52</v>
      </c>
      <c r="C31" s="1" t="s">
        <v>70</v>
      </c>
      <c r="D31" s="1" t="s">
        <v>91</v>
      </c>
      <c r="F31" s="7" t="e">
        <f>IF(Langue="Français",G31,IF(Langue="English",H31,IF(Langue="Deutsch",(I31),"")))</f>
        <v>#REF!</v>
      </c>
      <c r="G31" s="8" t="s">
        <v>129</v>
      </c>
      <c r="H31" s="8" t="s">
        <v>162</v>
      </c>
      <c r="I31" s="9" t="s">
        <v>176</v>
      </c>
    </row>
    <row r="32" spans="2:10" x14ac:dyDescent="0.25">
      <c r="B32" s="1" t="s">
        <v>200</v>
      </c>
      <c r="C32" s="1" t="s">
        <v>69</v>
      </c>
      <c r="D32" s="1" t="s">
        <v>90</v>
      </c>
      <c r="F32" s="13"/>
      <c r="G32" s="14"/>
      <c r="H32" s="14"/>
      <c r="I32" s="15"/>
    </row>
    <row r="33" spans="2:10" x14ac:dyDescent="0.25">
      <c r="B33" s="5" t="s">
        <v>226</v>
      </c>
      <c r="C33" s="5" t="s">
        <v>227</v>
      </c>
      <c r="D33" s="5" t="s">
        <v>225</v>
      </c>
      <c r="F33" s="7" t="e">
        <f>IF(Langue="Français",G33,IF(Langue="English",H33,IF(Langue="Deutsch",(I33),"")))</f>
        <v>#REF!</v>
      </c>
      <c r="G33" s="8" t="s">
        <v>130</v>
      </c>
      <c r="H33" s="8" t="s">
        <v>130</v>
      </c>
      <c r="I33" s="9" t="s">
        <v>177</v>
      </c>
    </row>
    <row r="34" spans="2:10" x14ac:dyDescent="0.25">
      <c r="B34" s="1" t="s">
        <v>11</v>
      </c>
      <c r="C34" s="1" t="s">
        <v>68</v>
      </c>
      <c r="D34" s="1" t="s">
        <v>231</v>
      </c>
      <c r="F34" s="7" t="e">
        <f>IF(Langue="Français",G34,IF(Langue="English",H34,IF(Langue="Deutsch",(I34),"")))</f>
        <v>#REF!</v>
      </c>
      <c r="G34" s="8" t="s">
        <v>163</v>
      </c>
      <c r="H34" s="8" t="s">
        <v>163</v>
      </c>
      <c r="I34" s="9" t="s">
        <v>178</v>
      </c>
    </row>
    <row r="35" spans="2:10" x14ac:dyDescent="0.25">
      <c r="B35" s="1" t="s">
        <v>13</v>
      </c>
      <c r="C35" s="1" t="s">
        <v>66</v>
      </c>
      <c r="D35" s="1" t="s">
        <v>232</v>
      </c>
      <c r="F35" s="13"/>
      <c r="G35" s="14"/>
      <c r="H35" s="14"/>
      <c r="I35" s="15"/>
    </row>
    <row r="36" spans="2:10" x14ac:dyDescent="0.25">
      <c r="B36" s="1" t="s">
        <v>204</v>
      </c>
      <c r="C36" s="1" t="s">
        <v>206</v>
      </c>
      <c r="D36" s="1" t="s">
        <v>205</v>
      </c>
      <c r="F36" s="7" t="e">
        <f>IF(Langue="Français",G36,IF(Langue="English",H36,IF(Langue="Deutsch",(I36),"")))</f>
        <v>#REF!</v>
      </c>
      <c r="G36" s="8" t="s">
        <v>164</v>
      </c>
      <c r="H36" s="8" t="s">
        <v>167</v>
      </c>
      <c r="I36" s="9" t="s">
        <v>171</v>
      </c>
    </row>
    <row r="37" spans="2:10" x14ac:dyDescent="0.25">
      <c r="B37" s="1" t="s">
        <v>207</v>
      </c>
      <c r="C37" t="s">
        <v>214</v>
      </c>
      <c r="D37" t="s">
        <v>215</v>
      </c>
      <c r="F37" s="7" t="e">
        <f>IF(Langue="Français",G37,IF(Langue="English",H37,IF(Langue="Deutsch",(I37),"")))</f>
        <v>#REF!</v>
      </c>
      <c r="G37" s="8" t="s">
        <v>131</v>
      </c>
      <c r="H37" s="8" t="s">
        <v>168</v>
      </c>
      <c r="I37" s="9" t="s">
        <v>172</v>
      </c>
    </row>
    <row r="38" spans="2:10" x14ac:dyDescent="0.25">
      <c r="B38" s="1" t="s">
        <v>14</v>
      </c>
      <c r="C38" s="1" t="s">
        <v>184</v>
      </c>
      <c r="D38" s="1" t="s">
        <v>88</v>
      </c>
      <c r="F38" s="7" t="e">
        <f>IF(Langue="Français",G38,IF(Langue="English",H38,IF(Langue="Deutsch",(I38),"")))</f>
        <v>#REF!</v>
      </c>
      <c r="G38" s="8" t="s">
        <v>165</v>
      </c>
      <c r="H38" s="8" t="s">
        <v>169</v>
      </c>
      <c r="I38" s="9" t="s">
        <v>173</v>
      </c>
    </row>
    <row r="39" spans="2:10" x14ac:dyDescent="0.25">
      <c r="B39" s="1" t="s">
        <v>190</v>
      </c>
      <c r="C39" s="1" t="s">
        <v>67</v>
      </c>
      <c r="D39" s="1" t="s">
        <v>89</v>
      </c>
      <c r="F39" s="7" t="e">
        <f>IF(Langue="Français",G39,IF(Langue="English",H39,IF(Langue="Deutsch",(I39),"")))</f>
        <v>#REF!</v>
      </c>
      <c r="G39" s="8" t="s">
        <v>166</v>
      </c>
      <c r="H39" s="8" t="s">
        <v>170</v>
      </c>
      <c r="I39" s="9" t="s">
        <v>174</v>
      </c>
    </row>
    <row r="40" spans="2:10" ht="15.75" thickBot="1" x14ac:dyDescent="0.3">
      <c r="B40" s="5" t="s">
        <v>221</v>
      </c>
      <c r="C40" s="5" t="s">
        <v>219</v>
      </c>
      <c r="D40" s="5" t="s">
        <v>220</v>
      </c>
      <c r="F40" s="16"/>
      <c r="G40" s="17"/>
      <c r="H40" s="17"/>
      <c r="I40" s="18"/>
    </row>
    <row r="41" spans="2:10" x14ac:dyDescent="0.25">
      <c r="B41" s="1" t="s">
        <v>21</v>
      </c>
      <c r="C41" s="1" t="s">
        <v>65</v>
      </c>
      <c r="D41" s="1" t="s">
        <v>87</v>
      </c>
      <c r="F41" s="7" t="e">
        <f>IF(Langue="Français",G41,IF(Langue="English",H41,IF(Langue="Deutsch",(I41),"")))</f>
        <v>#REF!</v>
      </c>
      <c r="G41" s="8" t="s">
        <v>208</v>
      </c>
      <c r="H41" s="8" t="s">
        <v>213</v>
      </c>
      <c r="I41" s="9" t="s">
        <v>212</v>
      </c>
    </row>
    <row r="42" spans="2:10" x14ac:dyDescent="0.25">
      <c r="B42" s="1" t="s">
        <v>216</v>
      </c>
      <c r="C42" s="1" t="s">
        <v>217</v>
      </c>
      <c r="D42" t="s">
        <v>218</v>
      </c>
      <c r="F42" s="7" t="e">
        <f>IF(Langue="Français",G42,IF(Langue="English",H42,IF(Langue="Deutsch",(I42),"")))</f>
        <v>#REF!</v>
      </c>
      <c r="G42" s="8" t="s">
        <v>209</v>
      </c>
      <c r="H42" s="8" t="s">
        <v>210</v>
      </c>
      <c r="I42" s="9" t="s">
        <v>211</v>
      </c>
    </row>
    <row r="43" spans="2:10" x14ac:dyDescent="0.25">
      <c r="B43" s="1" t="s">
        <v>15</v>
      </c>
      <c r="C43" s="1" t="s">
        <v>64</v>
      </c>
      <c r="D43" s="1" t="s">
        <v>86</v>
      </c>
      <c r="F43" s="13"/>
      <c r="G43" s="14"/>
      <c r="H43" s="14"/>
      <c r="I43" s="15"/>
    </row>
    <row r="44" spans="2:10" x14ac:dyDescent="0.25">
      <c r="B44" s="1" t="s">
        <v>16</v>
      </c>
      <c r="C44" s="1" t="s">
        <v>63</v>
      </c>
      <c r="D44" s="1" t="s">
        <v>85</v>
      </c>
    </row>
    <row r="45" spans="2:10" x14ac:dyDescent="0.25">
      <c r="B45" s="5" t="s">
        <v>222</v>
      </c>
      <c r="C45" s="5" t="s">
        <v>223</v>
      </c>
      <c r="D45" s="5" t="s">
        <v>224</v>
      </c>
    </row>
    <row r="46" spans="2:10" x14ac:dyDescent="0.25">
      <c r="B46" s="1" t="s">
        <v>19</v>
      </c>
      <c r="C46" s="1" t="s">
        <v>62</v>
      </c>
      <c r="D46" s="1" t="s">
        <v>84</v>
      </c>
    </row>
    <row r="47" spans="2:10" x14ac:dyDescent="0.25">
      <c r="B47" s="1" t="s">
        <v>17</v>
      </c>
      <c r="C47" s="1" t="s">
        <v>60</v>
      </c>
      <c r="D47" s="1" t="s">
        <v>82</v>
      </c>
      <c r="F47" s="6" t="s">
        <v>44</v>
      </c>
      <c r="G47" s="6" t="s">
        <v>23</v>
      </c>
      <c r="H47" s="6" t="s">
        <v>24</v>
      </c>
      <c r="I47" s="6" t="s">
        <v>25</v>
      </c>
      <c r="J47" s="6" t="s">
        <v>26</v>
      </c>
    </row>
    <row r="48" spans="2:10" x14ac:dyDescent="0.25">
      <c r="B48" s="1" t="s">
        <v>20</v>
      </c>
      <c r="C48" s="1" t="s">
        <v>61</v>
      </c>
      <c r="D48" s="1" t="s">
        <v>83</v>
      </c>
      <c r="F48" s="1" t="s">
        <v>23</v>
      </c>
      <c r="G48" s="1" t="s">
        <v>27</v>
      </c>
      <c r="H48" s="1" t="s">
        <v>33</v>
      </c>
      <c r="I48" s="1" t="s">
        <v>38</v>
      </c>
      <c r="J48" s="1" t="s">
        <v>45</v>
      </c>
    </row>
    <row r="49" spans="2:10" x14ac:dyDescent="0.25">
      <c r="B49" s="1" t="s">
        <v>18</v>
      </c>
      <c r="C49" s="1" t="s">
        <v>59</v>
      </c>
      <c r="D49" s="1" t="s">
        <v>81</v>
      </c>
      <c r="F49" s="1" t="s">
        <v>24</v>
      </c>
      <c r="G49" s="1" t="s">
        <v>28</v>
      </c>
      <c r="H49" s="1" t="s">
        <v>34</v>
      </c>
      <c r="I49" s="1" t="s">
        <v>39</v>
      </c>
      <c r="J49" s="1" t="s">
        <v>46</v>
      </c>
    </row>
    <row r="50" spans="2:10" x14ac:dyDescent="0.25">
      <c r="B50" s="5" t="s">
        <v>22</v>
      </c>
      <c r="C50" s="5" t="s">
        <v>58</v>
      </c>
      <c r="D50" s="5" t="s">
        <v>80</v>
      </c>
      <c r="F50" s="1" t="s">
        <v>25</v>
      </c>
      <c r="G50" s="1" t="s">
        <v>29</v>
      </c>
      <c r="H50" s="1" t="s">
        <v>35</v>
      </c>
      <c r="I50" s="1" t="s">
        <v>40</v>
      </c>
      <c r="J50" s="1" t="s">
        <v>47</v>
      </c>
    </row>
    <row r="51" spans="2:10" x14ac:dyDescent="0.25">
      <c r="B51" s="1" t="s">
        <v>188</v>
      </c>
      <c r="C51" s="1" t="s">
        <v>191</v>
      </c>
      <c r="D51" s="1" t="s">
        <v>79</v>
      </c>
      <c r="F51" s="1" t="s">
        <v>26</v>
      </c>
      <c r="G51" s="1" t="s">
        <v>30</v>
      </c>
      <c r="H51" s="1" t="s">
        <v>36</v>
      </c>
      <c r="I51" s="1" t="s">
        <v>41</v>
      </c>
      <c r="J51" s="1" t="s">
        <v>48</v>
      </c>
    </row>
    <row r="52" spans="2:10" x14ac:dyDescent="0.25">
      <c r="G52" s="1" t="s">
        <v>31</v>
      </c>
      <c r="H52" s="1" t="s">
        <v>37</v>
      </c>
      <c r="I52" s="1" t="s">
        <v>42</v>
      </c>
      <c r="J52" s="1" t="s">
        <v>49</v>
      </c>
    </row>
    <row r="53" spans="2:10" x14ac:dyDescent="0.25">
      <c r="B53" s="2" t="s">
        <v>311</v>
      </c>
      <c r="C53" s="38" t="s">
        <v>243</v>
      </c>
      <c r="G53" s="1" t="s">
        <v>32</v>
      </c>
      <c r="I53" s="1" t="s">
        <v>43</v>
      </c>
      <c r="J53" s="1" t="s">
        <v>50</v>
      </c>
    </row>
    <row r="54" spans="2:10" x14ac:dyDescent="0.25">
      <c r="C54" s="38"/>
      <c r="J54" s="1" t="s">
        <v>51</v>
      </c>
    </row>
    <row r="55" spans="2:10" x14ac:dyDescent="0.25">
      <c r="B55" s="3" t="s">
        <v>185</v>
      </c>
      <c r="C55" s="3" t="s">
        <v>186</v>
      </c>
      <c r="D55" s="3" t="s">
        <v>187</v>
      </c>
    </row>
    <row r="56" spans="2:10" ht="15.75" x14ac:dyDescent="0.25">
      <c r="B56" s="34" t="s">
        <v>254</v>
      </c>
      <c r="C56" s="34" t="s">
        <v>233</v>
      </c>
      <c r="D56" s="33"/>
    </row>
    <row r="57" spans="2:10" ht="15.75" x14ac:dyDescent="0.25">
      <c r="B57" s="34" t="s">
        <v>255</v>
      </c>
      <c r="C57" s="34" t="s">
        <v>234</v>
      </c>
      <c r="D57" s="33"/>
    </row>
    <row r="58" spans="2:10" ht="15.75" x14ac:dyDescent="0.25">
      <c r="B58" s="34" t="s">
        <v>256</v>
      </c>
      <c r="C58" s="34" t="s">
        <v>235</v>
      </c>
      <c r="D58" s="33"/>
    </row>
    <row r="59" spans="2:10" ht="15.75" x14ac:dyDescent="0.25">
      <c r="B59" s="34" t="s">
        <v>257</v>
      </c>
      <c r="C59" s="34" t="s">
        <v>236</v>
      </c>
      <c r="D59" s="33"/>
    </row>
    <row r="60" spans="2:10" ht="31.5" x14ac:dyDescent="0.25">
      <c r="B60" s="34" t="s">
        <v>258</v>
      </c>
      <c r="C60" s="34" t="s">
        <v>237</v>
      </c>
      <c r="D60" s="33"/>
    </row>
    <row r="61" spans="2:10" ht="15.75" x14ac:dyDescent="0.25">
      <c r="B61" s="34" t="s">
        <v>259</v>
      </c>
      <c r="C61" s="34" t="s">
        <v>238</v>
      </c>
      <c r="D61" s="33"/>
    </row>
    <row r="62" spans="2:10" ht="15.75" x14ac:dyDescent="0.25">
      <c r="B62" s="34" t="s">
        <v>260</v>
      </c>
      <c r="C62" s="34" t="s">
        <v>239</v>
      </c>
      <c r="D62" s="33"/>
    </row>
    <row r="63" spans="2:10" ht="15.75" x14ac:dyDescent="0.25">
      <c r="B63" s="34" t="s">
        <v>261</v>
      </c>
      <c r="C63" s="34" t="s">
        <v>240</v>
      </c>
      <c r="D63" s="33"/>
    </row>
    <row r="64" spans="2:10" ht="15.75" x14ac:dyDescent="0.25">
      <c r="B64" s="34" t="s">
        <v>262</v>
      </c>
      <c r="C64" s="34" t="s">
        <v>241</v>
      </c>
      <c r="D64" s="33"/>
    </row>
    <row r="65" spans="2:4" ht="15.75" x14ac:dyDescent="0.25">
      <c r="B65" s="34" t="s">
        <v>263</v>
      </c>
      <c r="C65" s="34" t="s">
        <v>242</v>
      </c>
      <c r="D65" s="33"/>
    </row>
    <row r="66" spans="2:4" ht="15.75" x14ac:dyDescent="0.25">
      <c r="B66" s="36" t="s">
        <v>264</v>
      </c>
      <c r="C66" s="36" t="s">
        <v>301</v>
      </c>
      <c r="D66" s="33"/>
    </row>
    <row r="67" spans="2:4" ht="15.75" x14ac:dyDescent="0.25">
      <c r="B67" s="36" t="s">
        <v>265</v>
      </c>
      <c r="C67" s="36" t="s">
        <v>302</v>
      </c>
      <c r="D67" s="33"/>
    </row>
    <row r="68" spans="2:4" ht="15.75" x14ac:dyDescent="0.25">
      <c r="B68" s="36" t="s">
        <v>271</v>
      </c>
      <c r="C68" s="36" t="s">
        <v>244</v>
      </c>
      <c r="D68" s="33"/>
    </row>
    <row r="69" spans="2:4" ht="15.75" x14ac:dyDescent="0.25">
      <c r="B69" s="37" t="s">
        <v>266</v>
      </c>
      <c r="C69" s="37" t="s">
        <v>245</v>
      </c>
      <c r="D69" s="33"/>
    </row>
    <row r="70" spans="2:4" ht="15.75" x14ac:dyDescent="0.25">
      <c r="B70" s="37" t="s">
        <v>266</v>
      </c>
      <c r="C70" s="37" t="s">
        <v>245</v>
      </c>
      <c r="D70" s="33"/>
    </row>
    <row r="71" spans="2:4" ht="15.75" x14ac:dyDescent="0.25">
      <c r="B71" s="37" t="s">
        <v>246</v>
      </c>
      <c r="C71" s="37" t="s">
        <v>246</v>
      </c>
      <c r="D71" s="33"/>
    </row>
    <row r="72" spans="2:4" ht="15.75" x14ac:dyDescent="0.25">
      <c r="B72" s="34" t="s">
        <v>267</v>
      </c>
      <c r="C72" s="34" t="s">
        <v>247</v>
      </c>
      <c r="D72" s="33"/>
    </row>
    <row r="73" spans="2:4" x14ac:dyDescent="0.25">
      <c r="B73" s="35" t="s">
        <v>268</v>
      </c>
      <c r="C73" s="35" t="s">
        <v>248</v>
      </c>
      <c r="D73" s="33"/>
    </row>
    <row r="74" spans="2:4" ht="30" x14ac:dyDescent="0.25">
      <c r="B74" s="35" t="s">
        <v>269</v>
      </c>
      <c r="C74" s="35" t="s">
        <v>249</v>
      </c>
      <c r="D74" s="33"/>
    </row>
    <row r="75" spans="2:4" x14ac:dyDescent="0.25">
      <c r="B75" s="35" t="s">
        <v>270</v>
      </c>
      <c r="C75" s="35" t="s">
        <v>250</v>
      </c>
      <c r="D75" s="33"/>
    </row>
    <row r="76" spans="2:4" x14ac:dyDescent="0.25">
      <c r="B76" s="35" t="s">
        <v>271</v>
      </c>
      <c r="C76" s="35" t="s">
        <v>244</v>
      </c>
      <c r="D76" s="33"/>
    </row>
    <row r="77" spans="2:4" x14ac:dyDescent="0.25">
      <c r="B77" s="35" t="s">
        <v>267</v>
      </c>
      <c r="C77" s="35" t="s">
        <v>247</v>
      </c>
      <c r="D77" s="33"/>
    </row>
    <row r="78" spans="2:4" ht="30" x14ac:dyDescent="0.25">
      <c r="B78" s="35" t="s">
        <v>312</v>
      </c>
      <c r="C78" s="35" t="s">
        <v>313</v>
      </c>
      <c r="D78" s="33"/>
    </row>
    <row r="79" spans="2:4" ht="30" x14ac:dyDescent="0.25">
      <c r="B79" s="35" t="s">
        <v>274</v>
      </c>
      <c r="C79" s="35" t="s">
        <v>251</v>
      </c>
      <c r="D79" s="33"/>
    </row>
    <row r="80" spans="2:4" x14ac:dyDescent="0.25">
      <c r="B80" s="35" t="s">
        <v>272</v>
      </c>
      <c r="C80" s="35" t="s">
        <v>252</v>
      </c>
      <c r="D80" s="33"/>
    </row>
    <row r="81" spans="2:4" x14ac:dyDescent="0.25">
      <c r="B81" s="35" t="s">
        <v>275</v>
      </c>
      <c r="C81" s="35" t="s">
        <v>253</v>
      </c>
      <c r="D81" s="33"/>
    </row>
    <row r="82" spans="2:4" ht="30" x14ac:dyDescent="0.25">
      <c r="B82" s="35" t="s">
        <v>273</v>
      </c>
      <c r="C82" s="35" t="s">
        <v>303</v>
      </c>
      <c r="D82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20</vt:i4>
      </vt:variant>
    </vt:vector>
  </HeadingPairs>
  <TitlesOfParts>
    <vt:vector size="22" baseType="lpstr">
      <vt:lpstr>Tableau d'aide détermination</vt:lpstr>
      <vt:lpstr>Traduction</vt:lpstr>
      <vt:lpstr>Accu</vt:lpstr>
      <vt:lpstr>CAB</vt:lpstr>
      <vt:lpstr>Cable</vt:lpstr>
      <vt:lpstr>Données_langue</vt:lpstr>
      <vt:lpstr>FLEXMOVE</vt:lpstr>
      <vt:lpstr>FLEXTOO</vt:lpstr>
      <vt:lpstr>Guide</vt:lpstr>
      <vt:lpstr>hauteur_guidage</vt:lpstr>
      <vt:lpstr>Langue2</vt:lpstr>
      <vt:lpstr>Moteur</vt:lpstr>
      <vt:lpstr>Orientation_moteur</vt:lpstr>
      <vt:lpstr>Pieds</vt:lpstr>
      <vt:lpstr>Position_entrainement</vt:lpstr>
      <vt:lpstr>Position_moteur</vt:lpstr>
      <vt:lpstr>'Tableau d''aide détermination'!Print_Area</vt:lpstr>
      <vt:lpstr>ROBUR</vt:lpstr>
      <vt:lpstr>type_chaine</vt:lpstr>
      <vt:lpstr>type_guidage</vt:lpstr>
      <vt:lpstr>type_pied</vt:lpstr>
      <vt:lpstr>Typeconvoyeur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Mikaël PIETREMENT</dc:creator>
  <cp:lastModifiedBy>Frédéric NIVELET</cp:lastModifiedBy>
  <cp:lastPrinted>2019-10-24T11:43:43Z</cp:lastPrinted>
  <dcterms:created xsi:type="dcterms:W3CDTF">2017-11-09T08:59:59Z</dcterms:created>
  <dcterms:modified xsi:type="dcterms:W3CDTF">2019-10-24T11:47:18Z</dcterms:modified>
</cp:coreProperties>
</file>